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254D77B-D73F-4CEA-BF25-DECE1B755E42}" xr6:coauthVersionLast="36" xr6:coauthVersionMax="36" xr10:uidLastSave="{00000000-0000-0000-0000-000000000000}"/>
  <bookViews>
    <workbookView xWindow="0" yWindow="0" windowWidth="28800" windowHeight="11760" tabRatio="599" xr2:uid="{00000000-000D-0000-FFFF-FFFF00000000}"/>
  </bookViews>
  <sheets>
    <sheet name="시군별면허대수현황" sheetId="4" r:id="rId1"/>
    <sheet name="보유대수" sheetId="2" r:id="rId2"/>
  </sheets>
  <definedNames>
    <definedName name="_xlnm.Print_Area" localSheetId="0">시군별면허대수현황!$A$1:$J$136</definedName>
    <definedName name="_xlnm.Print_Titles" localSheetId="0">시군별면허대수현황!$4:$5</definedName>
  </definedNames>
  <calcPr calcId="191029"/>
</workbook>
</file>

<file path=xl/calcChain.xml><?xml version="1.0" encoding="utf-8"?>
<calcChain xmlns="http://schemas.openxmlformats.org/spreadsheetml/2006/main">
  <c r="I21" i="2" l="1"/>
  <c r="H21" i="2"/>
  <c r="G21" i="2"/>
  <c r="F21" i="2"/>
  <c r="E21" i="2"/>
  <c r="D21" i="2"/>
  <c r="C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F131" i="4"/>
  <c r="I129" i="4"/>
  <c r="H129" i="4"/>
  <c r="E129" i="4"/>
  <c r="D129" i="4"/>
  <c r="D130" i="4" s="1"/>
  <c r="F130" i="4" s="1"/>
  <c r="J128" i="4"/>
  <c r="J127" i="4"/>
  <c r="J126" i="4"/>
  <c r="F126" i="4"/>
  <c r="J125" i="4"/>
  <c r="F125" i="4"/>
  <c r="J124" i="4"/>
  <c r="F124" i="4"/>
  <c r="J123" i="4"/>
  <c r="F123" i="4"/>
  <c r="J122" i="4"/>
  <c r="F122" i="4"/>
  <c r="J121" i="4"/>
  <c r="F121" i="4"/>
  <c r="J120" i="4"/>
  <c r="F120" i="4"/>
  <c r="J119" i="4"/>
  <c r="J129" i="4" s="1"/>
  <c r="F119" i="4"/>
  <c r="J117" i="4"/>
  <c r="I117" i="4"/>
  <c r="E118" i="4" s="1"/>
  <c r="H117" i="4"/>
  <c r="E117" i="4"/>
  <c r="D117" i="4"/>
  <c r="D118" i="4" s="1"/>
  <c r="J116" i="4"/>
  <c r="J115" i="4"/>
  <c r="J114" i="4"/>
  <c r="F114" i="4"/>
  <c r="J113" i="4"/>
  <c r="F113" i="4"/>
  <c r="J112" i="4"/>
  <c r="F112" i="4"/>
  <c r="J111" i="4"/>
  <c r="F111" i="4"/>
  <c r="J110" i="4"/>
  <c r="F110" i="4"/>
  <c r="J109" i="4"/>
  <c r="F109" i="4"/>
  <c r="J108" i="4"/>
  <c r="F108" i="4"/>
  <c r="J107" i="4"/>
  <c r="F107" i="4"/>
  <c r="J106" i="4"/>
  <c r="F106" i="4"/>
  <c r="J105" i="4"/>
  <c r="F105" i="4"/>
  <c r="I101" i="4"/>
  <c r="H101" i="4"/>
  <c r="D102" i="4" s="1"/>
  <c r="E101" i="4"/>
  <c r="D101" i="4"/>
  <c r="F100" i="4"/>
  <c r="F99" i="4"/>
  <c r="J98" i="4"/>
  <c r="F98" i="4"/>
  <c r="J97" i="4"/>
  <c r="F97" i="4"/>
  <c r="J96" i="4"/>
  <c r="F96" i="4"/>
  <c r="J95" i="4"/>
  <c r="F95" i="4"/>
  <c r="J94" i="4"/>
  <c r="F94" i="4"/>
  <c r="J93" i="4"/>
  <c r="F93" i="4"/>
  <c r="J92" i="4"/>
  <c r="F92" i="4"/>
  <c r="I90" i="4"/>
  <c r="H90" i="4"/>
  <c r="E90" i="4"/>
  <c r="E91" i="4" s="1"/>
  <c r="D90" i="4"/>
  <c r="J89" i="4"/>
  <c r="J88" i="4"/>
  <c r="J87" i="4"/>
  <c r="J86" i="4"/>
  <c r="J85" i="4"/>
  <c r="J84" i="4"/>
  <c r="F84" i="4"/>
  <c r="J83" i="4"/>
  <c r="F83" i="4"/>
  <c r="F90" i="4" s="1"/>
  <c r="J82" i="4"/>
  <c r="F82" i="4"/>
  <c r="I80" i="4"/>
  <c r="H80" i="4"/>
  <c r="E80" i="4"/>
  <c r="E81" i="4" s="1"/>
  <c r="D80" i="4"/>
  <c r="J79" i="4"/>
  <c r="J78" i="4"/>
  <c r="J77" i="4"/>
  <c r="J76" i="4"/>
  <c r="J75" i="4"/>
  <c r="F75" i="4"/>
  <c r="J74" i="4"/>
  <c r="F74" i="4"/>
  <c r="J73" i="4"/>
  <c r="F73" i="4"/>
  <c r="J72" i="4"/>
  <c r="F72" i="4"/>
  <c r="J71" i="4"/>
  <c r="F71" i="4"/>
  <c r="J70" i="4"/>
  <c r="F70" i="4"/>
  <c r="J69" i="4"/>
  <c r="F69" i="4"/>
  <c r="I65" i="4"/>
  <c r="H65" i="4"/>
  <c r="E65" i="4"/>
  <c r="D65" i="4"/>
  <c r="D66" i="4" s="1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F52" i="4"/>
  <c r="J51" i="4"/>
  <c r="F51" i="4"/>
  <c r="J50" i="4"/>
  <c r="F50" i="4"/>
  <c r="J49" i="4"/>
  <c r="F49" i="4"/>
  <c r="F65" i="4" s="1"/>
  <c r="J48" i="4"/>
  <c r="F48" i="4"/>
  <c r="I46" i="4"/>
  <c r="H46" i="4"/>
  <c r="E46" i="4"/>
  <c r="E47" i="4" s="1"/>
  <c r="D46" i="4"/>
  <c r="J45" i="4"/>
  <c r="J44" i="4"/>
  <c r="J43" i="4"/>
  <c r="F43" i="4"/>
  <c r="J42" i="4"/>
  <c r="F42" i="4"/>
  <c r="J41" i="4"/>
  <c r="F41" i="4"/>
  <c r="J40" i="4"/>
  <c r="F40" i="4"/>
  <c r="J39" i="4"/>
  <c r="F39" i="4"/>
  <c r="J38" i="4"/>
  <c r="F38" i="4"/>
  <c r="F46" i="4" s="1"/>
  <c r="I34" i="4"/>
  <c r="H34" i="4"/>
  <c r="E34" i="4"/>
  <c r="D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J8" i="4"/>
  <c r="F8" i="4"/>
  <c r="J7" i="4"/>
  <c r="F7" i="4"/>
  <c r="J6" i="4"/>
  <c r="F6" i="4"/>
  <c r="F34" i="4" l="1"/>
  <c r="E35" i="4"/>
  <c r="J46" i="4"/>
  <c r="E66" i="4"/>
  <c r="J90" i="4"/>
  <c r="D91" i="4"/>
  <c r="F91" i="4" s="1"/>
  <c r="J101" i="4"/>
  <c r="E102" i="4"/>
  <c r="F102" i="4" s="1"/>
  <c r="J21" i="2"/>
  <c r="J22" i="2" s="1"/>
  <c r="J34" i="4"/>
  <c r="D35" i="4"/>
  <c r="D47" i="4"/>
  <c r="F47" i="4" s="1"/>
  <c r="F80" i="4"/>
  <c r="D81" i="4"/>
  <c r="F81" i="4" s="1"/>
  <c r="F101" i="4"/>
  <c r="F117" i="4"/>
  <c r="F129" i="4"/>
  <c r="J65" i="4"/>
  <c r="J80" i="4"/>
  <c r="I22" i="2"/>
  <c r="C22" i="2"/>
  <c r="D22" i="2"/>
  <c r="E22" i="2"/>
  <c r="F22" i="2"/>
  <c r="G22" i="2"/>
  <c r="H22" i="2"/>
  <c r="F35" i="4"/>
  <c r="F118" i="4"/>
  <c r="F66" i="4"/>
  <c r="D135" i="4" l="1"/>
  <c r="D134" i="4"/>
  <c r="D136" i="4" s="1"/>
</calcChain>
</file>

<file path=xl/sharedStrings.xml><?xml version="1.0" encoding="utf-8"?>
<sst xmlns="http://schemas.openxmlformats.org/spreadsheetml/2006/main" count="266" uniqueCount="204">
  <si>
    <t>강원도</t>
  </si>
  <si>
    <t>경상남도</t>
  </si>
  <si>
    <t>전라북도</t>
  </si>
  <si>
    <t>경상북도</t>
  </si>
  <si>
    <t>충청북도</t>
  </si>
  <si>
    <t>제주도</t>
  </si>
  <si>
    <t>전라남도</t>
  </si>
  <si>
    <t>충청남도</t>
  </si>
  <si>
    <t>시도별 일반택시 보유대수 규모별 현황</t>
  </si>
  <si>
    <t>시 도</t>
  </si>
  <si>
    <t>10대
이하</t>
  </si>
  <si>
    <t>11∽
30대</t>
  </si>
  <si>
    <t>31∽
50대</t>
  </si>
  <si>
    <t>51∽
100대</t>
  </si>
  <si>
    <t>101∽
200대</t>
  </si>
  <si>
    <t>201∽
300대</t>
  </si>
  <si>
    <t>301대
이상</t>
  </si>
  <si>
    <t>계</t>
  </si>
  <si>
    <t>서 울</t>
  </si>
  <si>
    <t>부 산</t>
  </si>
  <si>
    <t>대 구</t>
  </si>
  <si>
    <t>인 천</t>
  </si>
  <si>
    <t>광 주</t>
  </si>
  <si>
    <t>대 전</t>
  </si>
  <si>
    <t>울 산</t>
  </si>
  <si>
    <t>경 기</t>
  </si>
  <si>
    <t>강 원</t>
  </si>
  <si>
    <t>충 북</t>
  </si>
  <si>
    <t>전 남</t>
  </si>
  <si>
    <t>경 북</t>
  </si>
  <si>
    <t>경 남</t>
  </si>
  <si>
    <t>제 주</t>
  </si>
  <si>
    <t>비율</t>
  </si>
  <si>
    <t>면허대수</t>
  </si>
  <si>
    <t>시 · 군별 택시면허대수 현황</t>
  </si>
  <si>
    <t>지  역</t>
  </si>
  <si>
    <t>도 시 명</t>
  </si>
  <si>
    <t>군  명</t>
  </si>
  <si>
    <t>법 인</t>
  </si>
  <si>
    <t>개 인</t>
  </si>
  <si>
    <t>수 원 시</t>
  </si>
  <si>
    <t>의정부시</t>
  </si>
  <si>
    <t>가 평 군</t>
  </si>
  <si>
    <t>안 양 시</t>
  </si>
  <si>
    <t>부 천 시</t>
  </si>
  <si>
    <t>광 명 시</t>
  </si>
  <si>
    <t>평 택 시</t>
  </si>
  <si>
    <t>동두천시</t>
  </si>
  <si>
    <t>안 산 시</t>
  </si>
  <si>
    <t>고 양 시</t>
  </si>
  <si>
    <t>과 천 시</t>
  </si>
  <si>
    <t>남양주시</t>
  </si>
  <si>
    <t>오 산 시</t>
  </si>
  <si>
    <t>시 흥 시</t>
  </si>
  <si>
    <t>군 포 시</t>
  </si>
  <si>
    <t>의 왕 시</t>
  </si>
  <si>
    <t>하 남 시</t>
  </si>
  <si>
    <t>용 인 시</t>
  </si>
  <si>
    <t>파 주 시</t>
  </si>
  <si>
    <t>이 천 시</t>
  </si>
  <si>
    <t>안 성 시</t>
  </si>
  <si>
    <t>김 포 시</t>
  </si>
  <si>
    <t>화 성 시</t>
  </si>
  <si>
    <t>광 주 시</t>
  </si>
  <si>
    <t>양 주 시</t>
  </si>
  <si>
    <t>포 천 시</t>
  </si>
  <si>
    <t>시    계</t>
  </si>
  <si>
    <t>군    계</t>
  </si>
  <si>
    <t>시·군총계</t>
  </si>
  <si>
    <t>전 주 시</t>
  </si>
  <si>
    <t>완 주 군</t>
  </si>
  <si>
    <t>군 산 시</t>
  </si>
  <si>
    <t>진 안 군</t>
  </si>
  <si>
    <t>익 산 시</t>
  </si>
  <si>
    <t>무 주 군</t>
  </si>
  <si>
    <t>정 읍 시</t>
  </si>
  <si>
    <t>장 수 군</t>
  </si>
  <si>
    <t>남 원 시</t>
  </si>
  <si>
    <t>임 실 군</t>
  </si>
  <si>
    <t>김 제 시</t>
  </si>
  <si>
    <t>순 창 군</t>
  </si>
  <si>
    <t>고 창 군</t>
  </si>
  <si>
    <t>부 안 군</t>
  </si>
  <si>
    <t>목 포 시</t>
  </si>
  <si>
    <t>담 양 군</t>
  </si>
  <si>
    <t>여 수 시</t>
  </si>
  <si>
    <t>곡 성 군</t>
  </si>
  <si>
    <t>순 천 시</t>
  </si>
  <si>
    <t>구 례 군</t>
  </si>
  <si>
    <t>나 주 시</t>
  </si>
  <si>
    <t>고 흥 군</t>
  </si>
  <si>
    <t>광 양 시</t>
  </si>
  <si>
    <t>보 성 군</t>
  </si>
  <si>
    <t>화 순 군</t>
  </si>
  <si>
    <t>장 흥 군</t>
  </si>
  <si>
    <t>강 진 군</t>
  </si>
  <si>
    <t>해 남 군</t>
  </si>
  <si>
    <t>영 암 군</t>
  </si>
  <si>
    <t>무 안 군</t>
  </si>
  <si>
    <t>함 평 군</t>
  </si>
  <si>
    <t>영 광 군</t>
  </si>
  <si>
    <t>장 성 군</t>
  </si>
  <si>
    <t>완 도 군</t>
  </si>
  <si>
    <t>진 도 군</t>
  </si>
  <si>
    <t>신 안 군</t>
  </si>
  <si>
    <t>춘 천 시</t>
  </si>
  <si>
    <t>홍 천 군</t>
  </si>
  <si>
    <t>원 주 시</t>
  </si>
  <si>
    <t>횡 성 군</t>
  </si>
  <si>
    <t>강 릉 시</t>
  </si>
  <si>
    <t>영 월 군</t>
  </si>
  <si>
    <t>동 해 시</t>
  </si>
  <si>
    <t>평 창 군</t>
  </si>
  <si>
    <t>태 백 시</t>
  </si>
  <si>
    <t>정 선 군</t>
  </si>
  <si>
    <t>속 초 시</t>
  </si>
  <si>
    <t>철 원 군</t>
  </si>
  <si>
    <t>삼 척 시</t>
  </si>
  <si>
    <t>화 천 군</t>
  </si>
  <si>
    <t>양 구 군</t>
  </si>
  <si>
    <t>인 제 군</t>
  </si>
  <si>
    <t>고 성 군</t>
  </si>
  <si>
    <t>양 양 군</t>
  </si>
  <si>
    <t>청 주 시</t>
  </si>
  <si>
    <t>충 주 시</t>
  </si>
  <si>
    <t>보 은 군</t>
  </si>
  <si>
    <t>제 천 시</t>
  </si>
  <si>
    <t>옥 천 군</t>
  </si>
  <si>
    <t>영 동 군</t>
  </si>
  <si>
    <t>진 천 군</t>
  </si>
  <si>
    <t>괴 산 군</t>
  </si>
  <si>
    <t>음 성 군</t>
  </si>
  <si>
    <t>단 양 군</t>
  </si>
  <si>
    <t>증 평 군</t>
  </si>
  <si>
    <t>천 안 시</t>
  </si>
  <si>
    <t>금 산 군</t>
  </si>
  <si>
    <t>공 주 시</t>
  </si>
  <si>
    <t>보 령 시</t>
  </si>
  <si>
    <t>부 여 군</t>
  </si>
  <si>
    <t>아 산 시</t>
  </si>
  <si>
    <t>서 천 군</t>
  </si>
  <si>
    <t>서 산 시</t>
  </si>
  <si>
    <t>예 산 군</t>
  </si>
  <si>
    <t>논 산 시</t>
  </si>
  <si>
    <t>계 룡 시</t>
  </si>
  <si>
    <t>홍 성 군</t>
  </si>
  <si>
    <t>청 양 군</t>
  </si>
  <si>
    <t>포 항 시</t>
  </si>
  <si>
    <t>경 주 시</t>
  </si>
  <si>
    <t>의 성 군</t>
  </si>
  <si>
    <t>김 천 시</t>
  </si>
  <si>
    <t>안 동 시</t>
  </si>
  <si>
    <t>영 양 군</t>
  </si>
  <si>
    <t>구 미 시</t>
  </si>
  <si>
    <t>영 덕 군</t>
  </si>
  <si>
    <t>영 주 시</t>
  </si>
  <si>
    <t>청 도 군</t>
  </si>
  <si>
    <t>영 천 시</t>
  </si>
  <si>
    <t>고 령 군</t>
  </si>
  <si>
    <t>상 주 시</t>
  </si>
  <si>
    <t>성 주 군</t>
  </si>
  <si>
    <t>문 경 시</t>
  </si>
  <si>
    <t>칠 곡 군</t>
  </si>
  <si>
    <t>경 산 시</t>
  </si>
  <si>
    <t>예 천 군</t>
  </si>
  <si>
    <t>봉 화 군</t>
  </si>
  <si>
    <t>울 진 군</t>
  </si>
  <si>
    <t>울 릉 군</t>
  </si>
  <si>
    <t xml:space="preserve"> </t>
  </si>
  <si>
    <t>창 원 시</t>
  </si>
  <si>
    <t>의 령 군</t>
  </si>
  <si>
    <t>함 안 군</t>
  </si>
  <si>
    <t>진 주 시</t>
  </si>
  <si>
    <t>창 녕 군</t>
  </si>
  <si>
    <t>통 영 시</t>
  </si>
  <si>
    <t>남 해 군</t>
  </si>
  <si>
    <t>사 천 시</t>
  </si>
  <si>
    <t>하 동 군</t>
  </si>
  <si>
    <t>김 해 시</t>
  </si>
  <si>
    <t>산 청 군</t>
  </si>
  <si>
    <t>밀 양 시</t>
  </si>
  <si>
    <t>함 양 군</t>
  </si>
  <si>
    <t>거 제 시</t>
  </si>
  <si>
    <t>거 창 군</t>
  </si>
  <si>
    <t>양 산 시</t>
  </si>
  <si>
    <t>합 천 군</t>
  </si>
  <si>
    <t>시지역 계</t>
  </si>
  <si>
    <t>양 평 군</t>
  </si>
  <si>
    <t>태 안 군</t>
  </si>
  <si>
    <t>경기도</t>
    <phoneticPr fontId="4" type="noConversion"/>
  </si>
  <si>
    <t>여 주 시</t>
    <phoneticPr fontId="4" type="noConversion"/>
  </si>
  <si>
    <t>-</t>
    <phoneticPr fontId="4" type="noConversion"/>
  </si>
  <si>
    <t>당 진 시</t>
    <phoneticPr fontId="4" type="noConversion"/>
  </si>
  <si>
    <t>세 종 시</t>
    <phoneticPr fontId="4" type="noConversion"/>
  </si>
  <si>
    <t>군  명</t>
    <phoneticPr fontId="4" type="noConversion"/>
  </si>
  <si>
    <t>청 송 군</t>
    <phoneticPr fontId="4" type="noConversion"/>
  </si>
  <si>
    <t>군지역 계</t>
    <phoneticPr fontId="4" type="noConversion"/>
  </si>
  <si>
    <t>2024.12.31. 현재</t>
    <phoneticPr fontId="4" type="noConversion"/>
  </si>
  <si>
    <t>성 남 시</t>
    <phoneticPr fontId="4" type="noConversion"/>
  </si>
  <si>
    <t>연 천 군</t>
    <phoneticPr fontId="4" type="noConversion"/>
  </si>
  <si>
    <t>구 리 시</t>
    <phoneticPr fontId="4" type="noConversion"/>
  </si>
  <si>
    <t>충 남</t>
    <phoneticPr fontId="4" type="noConversion"/>
  </si>
  <si>
    <t>전 북</t>
    <phoneticPr fontId="4" type="noConversion"/>
  </si>
  <si>
    <r>
      <t>2024.12.31</t>
    </r>
    <r>
      <rPr>
        <sz val="11"/>
        <color theme="1"/>
        <rFont val="맑은 고딕"/>
        <family val="3"/>
        <charset val="129"/>
      </rPr>
      <t>. 현재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</si>
</sst>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7" formatCode="0.0_);[Red]\(0.0\)"/>
    <numFmt numFmtId="178" formatCode="#,##0_);\(#,##0\)"/>
    <numFmt numFmtId="179" formatCode="0_);[Red]\(0\)"/>
    <numFmt numFmtId="180" formatCode="_ * #,##0.00_ ;_ * &quot;₩&quot;&quot;₩&quot;\!\!\-#,##0.00_ ;_ * &quot;-&quot;??_ ;_ @_ 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1"/>
      <color theme="1"/>
      <name val="맑은 고딕"/>
      <family val="2"/>
      <charset val="129"/>
      <scheme val="minor"/>
    </font>
    <font>
      <b/>
      <sz val="18"/>
      <color theme="1"/>
      <name val="돋움"/>
      <family val="3"/>
      <charset val="129"/>
    </font>
    <font>
      <b/>
      <sz val="16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color theme="1"/>
      <name val="돋음"/>
      <family val="3"/>
      <charset val="129"/>
    </font>
    <font>
      <b/>
      <sz val="16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rgb="FFFF000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180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179" fontId="1" fillId="2" borderId="38" xfId="5" applyNumberFormat="1" applyFont="1" applyFill="1" applyBorder="1" applyAlignment="1">
      <alignment horizontal="center" vertical="center"/>
    </xf>
    <xf numFmtId="0" fontId="3" fillId="2" borderId="39" xfId="5" applyFont="1" applyFill="1" applyBorder="1" applyAlignment="1">
      <alignment horizontal="center" vertical="center"/>
    </xf>
    <xf numFmtId="0" fontId="3" fillId="2" borderId="34" xfId="5" applyFont="1" applyFill="1" applyBorder="1" applyAlignment="1">
      <alignment horizontal="center" vertical="center"/>
    </xf>
    <xf numFmtId="0" fontId="3" fillId="2" borderId="35" xfId="5" applyFont="1" applyFill="1" applyBorder="1" applyAlignment="1">
      <alignment horizontal="center" vertical="center" wrapText="1"/>
    </xf>
    <xf numFmtId="0" fontId="3" fillId="2" borderId="36" xfId="5" applyFont="1" applyFill="1" applyBorder="1" applyAlignment="1">
      <alignment horizontal="center" vertical="center"/>
    </xf>
    <xf numFmtId="0" fontId="3" fillId="2" borderId="37" xfId="5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7" fillId="0" borderId="19" xfId="4" applyFont="1" applyFill="1" applyBorder="1" applyAlignment="1">
      <alignment horizontal="centerContinuous" vertical="center"/>
    </xf>
    <xf numFmtId="0" fontId="8" fillId="2" borderId="27" xfId="4" applyFont="1" applyFill="1" applyBorder="1" applyAlignment="1">
      <alignment horizontal="centerContinuous" vertical="center"/>
    </xf>
    <xf numFmtId="0" fontId="1" fillId="0" borderId="0" xfId="5" applyFont="1" applyFill="1">
      <alignment vertical="center"/>
    </xf>
    <xf numFmtId="0" fontId="1" fillId="2" borderId="0" xfId="5" applyFont="1" applyFill="1">
      <alignment vertical="center"/>
    </xf>
    <xf numFmtId="0" fontId="10" fillId="2" borderId="3" xfId="4" applyFont="1" applyFill="1" applyBorder="1" applyAlignment="1">
      <alignment horizontal="center" vertical="center"/>
    </xf>
    <xf numFmtId="179" fontId="10" fillId="2" borderId="46" xfId="4" applyNumberFormat="1" applyFont="1" applyFill="1" applyBorder="1" applyAlignment="1">
      <alignment horizontal="center" vertical="center"/>
    </xf>
    <xf numFmtId="179" fontId="10" fillId="2" borderId="28" xfId="4" applyNumberFormat="1" applyFont="1" applyFill="1" applyBorder="1" applyAlignment="1">
      <alignment horizontal="center" vertical="center"/>
    </xf>
    <xf numFmtId="179" fontId="10" fillId="2" borderId="45" xfId="4" applyNumberFormat="1" applyFont="1" applyFill="1" applyBorder="1" applyAlignment="1">
      <alignment horizontal="center" vertical="center"/>
    </xf>
    <xf numFmtId="179" fontId="10" fillId="2" borderId="20" xfId="4" applyNumberFormat="1" applyFont="1" applyFill="1" applyBorder="1" applyAlignment="1">
      <alignment horizontal="center" vertical="center"/>
    </xf>
    <xf numFmtId="41" fontId="10" fillId="2" borderId="5" xfId="9" applyFont="1" applyFill="1" applyBorder="1" applyAlignment="1">
      <alignment horizontal="right" vertical="center"/>
    </xf>
    <xf numFmtId="41" fontId="12" fillId="2" borderId="21" xfId="9" applyFont="1" applyFill="1" applyBorder="1" applyAlignment="1">
      <alignment horizontal="right" vertical="center"/>
    </xf>
    <xf numFmtId="41" fontId="11" fillId="2" borderId="49" xfId="9" applyFont="1" applyFill="1" applyBorder="1" applyAlignment="1">
      <alignment horizontal="right" vertical="center"/>
    </xf>
    <xf numFmtId="41" fontId="10" fillId="2" borderId="20" xfId="9" applyFont="1" applyFill="1" applyBorder="1" applyAlignment="1">
      <alignment horizontal="center" vertical="center"/>
    </xf>
    <xf numFmtId="41" fontId="11" fillId="2" borderId="21" xfId="9" applyFont="1" applyFill="1" applyBorder="1" applyAlignment="1">
      <alignment horizontal="right" vertical="center"/>
    </xf>
    <xf numFmtId="41" fontId="11" fillId="2" borderId="7" xfId="9" applyFont="1" applyFill="1" applyBorder="1" applyAlignment="1">
      <alignment horizontal="right" vertical="center"/>
    </xf>
    <xf numFmtId="179" fontId="10" fillId="2" borderId="8" xfId="4" applyNumberFormat="1" applyFont="1" applyFill="1" applyBorder="1" applyAlignment="1">
      <alignment horizontal="center" vertical="center"/>
    </xf>
    <xf numFmtId="41" fontId="10" fillId="2" borderId="9" xfId="9" applyFont="1" applyFill="1" applyBorder="1" applyAlignment="1">
      <alignment horizontal="right" vertical="center"/>
    </xf>
    <xf numFmtId="41" fontId="10" fillId="2" borderId="8" xfId="9" applyFont="1" applyFill="1" applyBorder="1" applyAlignment="1">
      <alignment horizontal="center" vertical="center"/>
    </xf>
    <xf numFmtId="41" fontId="11" fillId="2" borderId="8" xfId="9" applyFont="1" applyFill="1" applyBorder="1" applyAlignment="1">
      <alignment horizontal="center" vertical="center"/>
    </xf>
    <xf numFmtId="41" fontId="11" fillId="2" borderId="9" xfId="9" applyFont="1" applyFill="1" applyBorder="1" applyAlignment="1">
      <alignment horizontal="right" vertical="center"/>
    </xf>
    <xf numFmtId="41" fontId="11" fillId="2" borderId="22" xfId="9" applyFont="1" applyFill="1" applyBorder="1" applyAlignment="1">
      <alignment horizontal="right" vertical="center"/>
    </xf>
    <xf numFmtId="41" fontId="11" fillId="2" borderId="4" xfId="9" applyFont="1" applyFill="1" applyBorder="1" applyAlignment="1">
      <alignment horizontal="right" vertical="center"/>
    </xf>
    <xf numFmtId="0" fontId="10" fillId="2" borderId="8" xfId="4" applyFont="1" applyFill="1" applyBorder="1" applyAlignment="1">
      <alignment horizontal="center" vertical="center"/>
    </xf>
    <xf numFmtId="0" fontId="10" fillId="2" borderId="48" xfId="4" applyFont="1" applyFill="1" applyBorder="1" applyAlignment="1">
      <alignment horizontal="center" vertical="center"/>
    </xf>
    <xf numFmtId="41" fontId="10" fillId="2" borderId="12" xfId="9" applyFont="1" applyFill="1" applyBorder="1" applyAlignment="1">
      <alignment horizontal="right" vertical="center"/>
    </xf>
    <xf numFmtId="41" fontId="11" fillId="2" borderId="48" xfId="9" applyFont="1" applyFill="1" applyBorder="1" applyAlignment="1">
      <alignment horizontal="center" vertical="center"/>
    </xf>
    <xf numFmtId="41" fontId="11" fillId="2" borderId="12" xfId="9" applyFont="1" applyFill="1" applyBorder="1" applyAlignment="1">
      <alignment horizontal="right" vertical="center"/>
    </xf>
    <xf numFmtId="41" fontId="11" fillId="2" borderId="26" xfId="9" applyFont="1" applyFill="1" applyBorder="1" applyAlignment="1">
      <alignment horizontal="right" vertical="center"/>
    </xf>
    <xf numFmtId="41" fontId="11" fillId="2" borderId="13" xfId="9" applyFont="1" applyFill="1" applyBorder="1" applyAlignment="1">
      <alignment horizontal="right" vertical="center"/>
    </xf>
    <xf numFmtId="41" fontId="10" fillId="2" borderId="15" xfId="9" applyFont="1" applyFill="1" applyBorder="1" applyAlignment="1">
      <alignment horizontal="right" vertical="center"/>
    </xf>
    <xf numFmtId="41" fontId="10" fillId="2" borderId="29" xfId="9" applyFont="1" applyFill="1" applyBorder="1" applyAlignment="1">
      <alignment horizontal="right" vertical="center"/>
    </xf>
    <xf numFmtId="41" fontId="10" fillId="2" borderId="52" xfId="9" applyFont="1" applyFill="1" applyBorder="1" applyAlignment="1">
      <alignment horizontal="right" vertical="center"/>
    </xf>
    <xf numFmtId="41" fontId="10" fillId="2" borderId="3" xfId="9" applyFont="1" applyFill="1" applyBorder="1" applyAlignment="1">
      <alignment horizontal="center" vertical="center"/>
    </xf>
    <xf numFmtId="41" fontId="10" fillId="2" borderId="14" xfId="9" applyFont="1" applyFill="1" applyBorder="1" applyAlignment="1">
      <alignment horizontal="right" vertical="center"/>
    </xf>
    <xf numFmtId="41" fontId="10" fillId="2" borderId="6" xfId="9" applyFont="1" applyFill="1" applyBorder="1" applyAlignment="1">
      <alignment horizontal="right" vertical="center"/>
    </xf>
    <xf numFmtId="0" fontId="10" fillId="2" borderId="10" xfId="4" applyFont="1" applyFill="1" applyBorder="1" applyAlignment="1">
      <alignment horizontal="center" vertical="center"/>
    </xf>
    <xf numFmtId="41" fontId="10" fillId="2" borderId="17" xfId="9" applyFont="1" applyFill="1" applyBorder="1" applyAlignment="1">
      <alignment horizontal="right" vertical="center"/>
    </xf>
    <xf numFmtId="41" fontId="10" fillId="2" borderId="23" xfId="9" applyFont="1" applyFill="1" applyBorder="1" applyAlignment="1">
      <alignment horizontal="right" vertical="center"/>
    </xf>
    <xf numFmtId="41" fontId="10" fillId="2" borderId="54" xfId="9" applyFont="1" applyFill="1" applyBorder="1" applyAlignment="1">
      <alignment horizontal="right" vertical="center"/>
    </xf>
    <xf numFmtId="41" fontId="11" fillId="2" borderId="10" xfId="9" applyFont="1" applyFill="1" applyBorder="1" applyAlignment="1">
      <alignment horizontal="center" vertical="center"/>
    </xf>
    <xf numFmtId="41" fontId="11" fillId="2" borderId="11" xfId="9" applyFont="1" applyFill="1" applyBorder="1" applyAlignment="1">
      <alignment horizontal="right" vertical="center"/>
    </xf>
    <xf numFmtId="41" fontId="11" fillId="2" borderId="23" xfId="9" applyFont="1" applyFill="1" applyBorder="1" applyAlignment="1">
      <alignment horizontal="right" vertical="center"/>
    </xf>
    <xf numFmtId="41" fontId="11" fillId="2" borderId="16" xfId="9" applyFont="1" applyFill="1" applyBorder="1" applyAlignment="1">
      <alignment horizontal="right" vertical="center"/>
    </xf>
    <xf numFmtId="41" fontId="10" fillId="2" borderId="46" xfId="9" applyFont="1" applyFill="1" applyBorder="1" applyAlignment="1">
      <alignment horizontal="center" vertical="center"/>
    </xf>
    <xf numFmtId="41" fontId="10" fillId="2" borderId="28" xfId="9" applyFont="1" applyFill="1" applyBorder="1" applyAlignment="1">
      <alignment horizontal="center" vertical="center"/>
    </xf>
    <xf numFmtId="41" fontId="10" fillId="2" borderId="45" xfId="9" applyFont="1" applyFill="1" applyBorder="1" applyAlignment="1">
      <alignment horizontal="center" vertical="center"/>
    </xf>
    <xf numFmtId="0" fontId="10" fillId="2" borderId="47" xfId="4" applyFont="1" applyFill="1" applyBorder="1" applyAlignment="1">
      <alignment horizontal="center" vertical="center"/>
    </xf>
    <xf numFmtId="41" fontId="10" fillId="2" borderId="30" xfId="9" applyFont="1" applyFill="1" applyBorder="1" applyAlignment="1">
      <alignment horizontal="right" vertical="center"/>
    </xf>
    <xf numFmtId="41" fontId="11" fillId="2" borderId="55" xfId="9" applyFont="1" applyFill="1" applyBorder="1" applyAlignment="1">
      <alignment horizontal="right" vertical="center"/>
    </xf>
    <xf numFmtId="41" fontId="10" fillId="2" borderId="47" xfId="9" applyFont="1" applyFill="1" applyBorder="1" applyAlignment="1">
      <alignment horizontal="center" vertical="center"/>
    </xf>
    <xf numFmtId="41" fontId="11" fillId="2" borderId="31" xfId="9" applyFont="1" applyFill="1" applyBorder="1" applyAlignment="1">
      <alignment horizontal="right" vertical="center"/>
    </xf>
    <xf numFmtId="41" fontId="10" fillId="2" borderId="10" xfId="9" applyFont="1" applyFill="1" applyBorder="1" applyAlignment="1">
      <alignment horizontal="center" vertical="center"/>
    </xf>
    <xf numFmtId="41" fontId="10" fillId="2" borderId="57" xfId="9" applyFont="1" applyFill="1" applyBorder="1" applyAlignment="1">
      <alignment horizontal="right" vertical="center"/>
    </xf>
    <xf numFmtId="41" fontId="11" fillId="2" borderId="17" xfId="9" applyFont="1" applyFill="1" applyBorder="1" applyAlignment="1">
      <alignment horizontal="right" vertical="center"/>
    </xf>
    <xf numFmtId="41" fontId="11" fillId="2" borderId="25" xfId="9" applyFont="1" applyFill="1" applyBorder="1" applyAlignment="1">
      <alignment horizontal="right" vertical="center"/>
    </xf>
    <xf numFmtId="0" fontId="10" fillId="2" borderId="20" xfId="4" applyFont="1" applyFill="1" applyBorder="1" applyAlignment="1">
      <alignment horizontal="center" vertical="center"/>
    </xf>
    <xf numFmtId="178" fontId="0" fillId="2" borderId="0" xfId="0" applyNumberFormat="1" applyFont="1" applyFill="1">
      <alignment vertical="center"/>
    </xf>
    <xf numFmtId="41" fontId="10" fillId="2" borderId="22" xfId="9" applyFont="1" applyFill="1" applyBorder="1" applyAlignment="1">
      <alignment horizontal="right" vertical="center"/>
    </xf>
    <xf numFmtId="41" fontId="10" fillId="2" borderId="26" xfId="9" applyFont="1" applyFill="1" applyBorder="1" applyAlignment="1">
      <alignment horizontal="right" vertical="center"/>
    </xf>
    <xf numFmtId="41" fontId="11" fillId="2" borderId="56" xfId="9" applyFont="1" applyFill="1" applyBorder="1" applyAlignment="1">
      <alignment horizontal="right" vertical="center"/>
    </xf>
    <xf numFmtId="41" fontId="10" fillId="2" borderId="48" xfId="9" applyFont="1" applyFill="1" applyBorder="1" applyAlignment="1">
      <alignment horizontal="center" vertical="center"/>
    </xf>
    <xf numFmtId="41" fontId="11" fillId="2" borderId="3" xfId="9" applyFont="1" applyFill="1" applyBorder="1" applyAlignment="1">
      <alignment horizontal="center" vertical="center"/>
    </xf>
    <xf numFmtId="41" fontId="11" fillId="2" borderId="46" xfId="9" applyFont="1" applyFill="1" applyBorder="1" applyAlignment="1">
      <alignment horizontal="center" vertical="center"/>
    </xf>
    <xf numFmtId="41" fontId="11" fillId="2" borderId="28" xfId="9" applyFont="1" applyFill="1" applyBorder="1" applyAlignment="1">
      <alignment horizontal="center" vertical="center"/>
    </xf>
    <xf numFmtId="41" fontId="11" fillId="2" borderId="45" xfId="9" applyFont="1" applyFill="1" applyBorder="1" applyAlignment="1">
      <alignment horizontal="center" vertical="center"/>
    </xf>
    <xf numFmtId="0" fontId="10" fillId="2" borderId="42" xfId="4" applyFont="1" applyFill="1" applyBorder="1" applyAlignment="1">
      <alignment horizontal="center" vertical="center"/>
    </xf>
    <xf numFmtId="41" fontId="10" fillId="2" borderId="32" xfId="9" applyFont="1" applyFill="1" applyBorder="1" applyAlignment="1">
      <alignment horizontal="right" vertical="center"/>
    </xf>
    <xf numFmtId="41" fontId="11" fillId="2" borderId="24" xfId="9" applyFont="1" applyFill="1" applyBorder="1" applyAlignment="1">
      <alignment horizontal="right" vertical="center"/>
    </xf>
    <xf numFmtId="41" fontId="10" fillId="2" borderId="42" xfId="9" applyFont="1" applyFill="1" applyBorder="1" applyAlignment="1">
      <alignment horizontal="center" vertical="center"/>
    </xf>
    <xf numFmtId="41" fontId="11" fillId="2" borderId="52" xfId="9" applyFont="1" applyFill="1" applyBorder="1" applyAlignment="1">
      <alignment horizontal="right" vertical="center"/>
    </xf>
    <xf numFmtId="0" fontId="0" fillId="2" borderId="0" xfId="0" applyFont="1" applyFill="1" applyBorder="1">
      <alignment vertical="center"/>
    </xf>
    <xf numFmtId="41" fontId="11" fillId="2" borderId="6" xfId="9" applyFont="1" applyFill="1" applyBorder="1" applyAlignment="1">
      <alignment horizontal="right" vertical="center"/>
    </xf>
    <xf numFmtId="178" fontId="11" fillId="2" borderId="0" xfId="4" applyNumberFormat="1" applyFont="1" applyFill="1" applyBorder="1" applyAlignment="1">
      <alignment horizontal="right" vertical="center"/>
    </xf>
    <xf numFmtId="0" fontId="10" fillId="2" borderId="0" xfId="4" applyFont="1" applyFill="1" applyBorder="1" applyAlignment="1">
      <alignment horizontal="center" vertical="center"/>
    </xf>
    <xf numFmtId="41" fontId="11" fillId="2" borderId="50" xfId="9" applyFont="1" applyFill="1" applyBorder="1" applyAlignment="1">
      <alignment horizontal="right" vertical="center"/>
    </xf>
    <xf numFmtId="41" fontId="10" fillId="2" borderId="15" xfId="9" applyFont="1" applyFill="1" applyBorder="1" applyAlignment="1">
      <alignment vertical="center"/>
    </xf>
    <xf numFmtId="41" fontId="10" fillId="2" borderId="29" xfId="9" applyFont="1" applyFill="1" applyBorder="1" applyAlignment="1">
      <alignment vertical="center"/>
    </xf>
    <xf numFmtId="41" fontId="10" fillId="2" borderId="52" xfId="9" applyFont="1" applyFill="1" applyBorder="1" applyAlignment="1">
      <alignment vertical="center"/>
    </xf>
    <xf numFmtId="178" fontId="10" fillId="2" borderId="0" xfId="4" applyNumberFormat="1" applyFont="1" applyFill="1" applyBorder="1" applyAlignment="1">
      <alignment vertical="center"/>
    </xf>
    <xf numFmtId="178" fontId="10" fillId="2" borderId="0" xfId="4" applyNumberFormat="1" applyFont="1" applyFill="1" applyBorder="1" applyAlignment="1">
      <alignment horizontal="right" vertical="center"/>
    </xf>
    <xf numFmtId="41" fontId="10" fillId="2" borderId="11" xfId="9" applyFont="1" applyFill="1" applyBorder="1" applyAlignment="1">
      <alignment vertical="center"/>
    </xf>
    <xf numFmtId="41" fontId="11" fillId="2" borderId="23" xfId="9" applyFont="1" applyFill="1" applyBorder="1" applyAlignment="1">
      <alignment vertical="center"/>
    </xf>
    <xf numFmtId="41" fontId="11" fillId="2" borderId="16" xfId="9" applyFont="1" applyFill="1" applyBorder="1" applyAlignment="1">
      <alignment vertical="center"/>
    </xf>
    <xf numFmtId="178" fontId="11" fillId="2" borderId="0" xfId="4" applyNumberFormat="1" applyFont="1" applyFill="1" applyBorder="1" applyAlignment="1">
      <alignment vertical="center"/>
    </xf>
    <xf numFmtId="41" fontId="10" fillId="0" borderId="9" xfId="9" applyFont="1" applyFill="1" applyBorder="1" applyAlignment="1">
      <alignment horizontal="right" vertical="center"/>
    </xf>
    <xf numFmtId="41" fontId="11" fillId="2" borderId="51" xfId="9" applyFont="1" applyFill="1" applyBorder="1" applyAlignment="1">
      <alignment horizontal="right" vertical="center"/>
    </xf>
    <xf numFmtId="178" fontId="10" fillId="2" borderId="8" xfId="4" applyNumberFormat="1" applyFont="1" applyFill="1" applyBorder="1" applyAlignment="1">
      <alignment horizontal="right" vertical="center"/>
    </xf>
    <xf numFmtId="178" fontId="10" fillId="2" borderId="2" xfId="4" applyNumberFormat="1" applyFont="1" applyFill="1" applyBorder="1" applyAlignment="1">
      <alignment horizontal="right" vertical="center"/>
    </xf>
    <xf numFmtId="0" fontId="11" fillId="2" borderId="2" xfId="4" applyFont="1" applyFill="1" applyBorder="1" applyAlignment="1">
      <alignment horizontal="center" vertical="center"/>
    </xf>
    <xf numFmtId="0" fontId="11" fillId="2" borderId="1" xfId="4" applyFont="1" applyFill="1" applyBorder="1" applyAlignment="1">
      <alignment horizontal="center" vertical="center"/>
    </xf>
    <xf numFmtId="178" fontId="11" fillId="2" borderId="1" xfId="4" applyNumberFormat="1" applyFont="1" applyFill="1" applyBorder="1" applyAlignment="1">
      <alignment horizontal="center" vertical="center"/>
    </xf>
    <xf numFmtId="179" fontId="1" fillId="2" borderId="33" xfId="5" applyNumberFormat="1" applyFont="1" applyFill="1" applyBorder="1" applyAlignment="1">
      <alignment horizontal="center" vertical="center"/>
    </xf>
    <xf numFmtId="179" fontId="1" fillId="2" borderId="58" xfId="5" applyNumberFormat="1" applyFont="1" applyFill="1" applyBorder="1" applyAlignment="1">
      <alignment horizontal="center" vertical="center"/>
    </xf>
    <xf numFmtId="0" fontId="3" fillId="2" borderId="40" xfId="5" applyFont="1" applyFill="1" applyBorder="1" applyAlignment="1">
      <alignment horizontal="center" vertical="center"/>
    </xf>
    <xf numFmtId="179" fontId="1" fillId="2" borderId="1" xfId="5" applyNumberFormat="1" applyFont="1" applyFill="1" applyBorder="1" applyAlignment="1">
      <alignment horizontal="center" vertical="center"/>
    </xf>
    <xf numFmtId="177" fontId="1" fillId="2" borderId="41" xfId="5" applyNumberFormat="1" applyFont="1" applyFill="1" applyBorder="1" applyAlignment="1">
      <alignment horizontal="center" vertical="center"/>
    </xf>
    <xf numFmtId="179" fontId="1" fillId="2" borderId="59" xfId="5" applyNumberFormat="1" applyFont="1" applyFill="1" applyBorder="1" applyAlignment="1">
      <alignment horizontal="center" vertical="center"/>
    </xf>
    <xf numFmtId="0" fontId="11" fillId="2" borderId="44" xfId="4" applyFont="1" applyFill="1" applyBorder="1" applyAlignment="1">
      <alignment horizontal="center" vertical="center"/>
    </xf>
    <xf numFmtId="0" fontId="11" fillId="2" borderId="42" xfId="4" applyFont="1" applyFill="1" applyBorder="1" applyAlignment="1">
      <alignment horizontal="center" vertical="center"/>
    </xf>
    <xf numFmtId="0" fontId="11" fillId="2" borderId="2" xfId="4" applyFont="1" applyFill="1" applyBorder="1" applyAlignment="1">
      <alignment horizontal="center" vertical="center"/>
    </xf>
    <xf numFmtId="0" fontId="11" fillId="2" borderId="33" xfId="4" applyFont="1" applyFill="1" applyBorder="1" applyAlignment="1">
      <alignment horizontal="center" vertical="center"/>
    </xf>
    <xf numFmtId="41" fontId="11" fillId="2" borderId="6" xfId="9" applyFont="1" applyFill="1" applyBorder="1" applyAlignment="1">
      <alignment horizontal="center" vertical="center"/>
    </xf>
    <xf numFmtId="41" fontId="11" fillId="2" borderId="43" xfId="9" applyFont="1" applyFill="1" applyBorder="1" applyAlignment="1">
      <alignment horizontal="center" vertical="center"/>
    </xf>
    <xf numFmtId="0" fontId="10" fillId="2" borderId="3" xfId="4" applyFont="1" applyFill="1" applyBorder="1" applyAlignment="1">
      <alignment horizontal="center" vertical="center"/>
    </xf>
    <xf numFmtId="0" fontId="10" fillId="2" borderId="45" xfId="4" applyFont="1" applyFill="1" applyBorder="1" applyAlignment="1">
      <alignment horizontal="center" vertical="center"/>
    </xf>
    <xf numFmtId="41" fontId="10" fillId="2" borderId="15" xfId="9" applyFont="1" applyFill="1" applyBorder="1" applyAlignment="1">
      <alignment horizontal="center" vertical="center"/>
    </xf>
    <xf numFmtId="41" fontId="10" fillId="2" borderId="29" xfId="9" applyFont="1" applyFill="1" applyBorder="1" applyAlignment="1">
      <alignment horizontal="center" vertical="center"/>
    </xf>
    <xf numFmtId="41" fontId="10" fillId="2" borderId="52" xfId="9" applyFont="1" applyFill="1" applyBorder="1" applyAlignment="1">
      <alignment horizontal="center" vertical="center"/>
    </xf>
    <xf numFmtId="41" fontId="10" fillId="2" borderId="53" xfId="9" applyFont="1" applyFill="1" applyBorder="1" applyAlignment="1">
      <alignment horizontal="center" vertical="center"/>
    </xf>
    <xf numFmtId="41" fontId="10" fillId="2" borderId="6" xfId="9" applyFont="1" applyFill="1" applyBorder="1" applyAlignment="1">
      <alignment horizontal="center" vertical="center"/>
    </xf>
    <xf numFmtId="41" fontId="10" fillId="2" borderId="43" xfId="9" applyFont="1" applyFill="1" applyBorder="1" applyAlignment="1">
      <alignment horizontal="center" vertical="center"/>
    </xf>
    <xf numFmtId="41" fontId="11" fillId="2" borderId="52" xfId="9" applyFont="1" applyFill="1" applyBorder="1" applyAlignment="1">
      <alignment horizontal="center" vertical="center"/>
    </xf>
    <xf numFmtId="41" fontId="11" fillId="2" borderId="53" xfId="9" applyFont="1" applyFill="1" applyBorder="1" applyAlignment="1">
      <alignment horizontal="center" vertical="center"/>
    </xf>
    <xf numFmtId="41" fontId="11" fillId="2" borderId="15" xfId="9" applyFont="1" applyFill="1" applyBorder="1" applyAlignment="1">
      <alignment horizontal="center" vertical="center"/>
    </xf>
    <xf numFmtId="41" fontId="11" fillId="2" borderId="29" xfId="9" applyFont="1" applyFill="1" applyBorder="1" applyAlignment="1">
      <alignment horizontal="center" vertical="center"/>
    </xf>
    <xf numFmtId="0" fontId="11" fillId="2" borderId="3" xfId="4" applyFont="1" applyFill="1" applyBorder="1" applyAlignment="1">
      <alignment horizontal="center" vertical="center"/>
    </xf>
    <xf numFmtId="0" fontId="11" fillId="2" borderId="45" xfId="4" applyFont="1" applyFill="1" applyBorder="1" applyAlignment="1">
      <alignment horizontal="center" vertical="center"/>
    </xf>
    <xf numFmtId="0" fontId="11" fillId="2" borderId="47" xfId="4" applyFont="1" applyFill="1" applyBorder="1" applyAlignment="1">
      <alignment horizontal="center" vertical="center"/>
    </xf>
    <xf numFmtId="0" fontId="11" fillId="2" borderId="8" xfId="4" applyFont="1" applyFill="1" applyBorder="1" applyAlignment="1">
      <alignment horizontal="center" vertical="center"/>
    </xf>
    <xf numFmtId="0" fontId="11" fillId="2" borderId="10" xfId="4" applyFont="1" applyFill="1" applyBorder="1" applyAlignment="1">
      <alignment horizontal="center" vertical="center"/>
    </xf>
    <xf numFmtId="0" fontId="9" fillId="2" borderId="19" xfId="4" applyFont="1" applyFill="1" applyBorder="1" applyAlignment="1">
      <alignment horizontal="center" vertical="center"/>
    </xf>
    <xf numFmtId="0" fontId="1" fillId="2" borderId="27" xfId="4" applyFont="1" applyFill="1" applyBorder="1" applyAlignment="1">
      <alignment horizontal="center" vertical="center"/>
    </xf>
    <xf numFmtId="0" fontId="9" fillId="2" borderId="18" xfId="4" applyFont="1" applyFill="1" applyBorder="1" applyAlignment="1">
      <alignment horizontal="center" vertical="center"/>
    </xf>
    <xf numFmtId="0" fontId="10" fillId="0" borderId="3" xfId="4" applyFont="1" applyFill="1" applyBorder="1" applyAlignment="1">
      <alignment horizontal="center" vertical="center"/>
    </xf>
    <xf numFmtId="0" fontId="10" fillId="0" borderId="45" xfId="4" applyFont="1" applyFill="1" applyBorder="1" applyAlignment="1">
      <alignment horizontal="center" vertical="center"/>
    </xf>
    <xf numFmtId="179" fontId="10" fillId="2" borderId="45" xfId="4" applyNumberFormat="1" applyFont="1" applyFill="1" applyBorder="1" applyAlignment="1">
      <alignment horizontal="center" vertical="center"/>
    </xf>
    <xf numFmtId="0" fontId="10" fillId="2" borderId="15" xfId="4" applyFont="1" applyFill="1" applyBorder="1" applyAlignment="1">
      <alignment horizontal="center" vertical="center"/>
    </xf>
    <xf numFmtId="0" fontId="10" fillId="2" borderId="29" xfId="4" applyFont="1" applyFill="1" applyBorder="1" applyAlignment="1">
      <alignment horizontal="center" vertical="center"/>
    </xf>
    <xf numFmtId="0" fontId="10" fillId="2" borderId="52" xfId="4" applyFont="1" applyFill="1" applyBorder="1" applyAlignment="1">
      <alignment horizontal="center" vertical="center"/>
    </xf>
    <xf numFmtId="179" fontId="10" fillId="2" borderId="53" xfId="4" applyNumberFormat="1" applyFont="1" applyFill="1" applyBorder="1" applyAlignment="1">
      <alignment horizontal="center" vertical="center"/>
    </xf>
    <xf numFmtId="0" fontId="10" fillId="2" borderId="6" xfId="4" applyFont="1" applyFill="1" applyBorder="1" applyAlignment="1">
      <alignment horizontal="center" vertical="center"/>
    </xf>
    <xf numFmtId="179" fontId="10" fillId="2" borderId="43" xfId="4" applyNumberFormat="1" applyFont="1" applyFill="1" applyBorder="1" applyAlignment="1">
      <alignment horizontal="center" vertical="center"/>
    </xf>
    <xf numFmtId="0" fontId="13" fillId="2" borderId="60" xfId="5" applyFont="1" applyFill="1" applyBorder="1" applyAlignment="1">
      <alignment horizontal="center" vertical="center"/>
    </xf>
    <xf numFmtId="0" fontId="14" fillId="2" borderId="61" xfId="5" applyFont="1" applyFill="1" applyBorder="1" applyAlignment="1">
      <alignment horizontal="center" vertical="center"/>
    </xf>
    <xf numFmtId="0" fontId="14" fillId="2" borderId="63" xfId="5" applyFont="1" applyFill="1" applyBorder="1" applyAlignment="1">
      <alignment horizontal="center" vertical="center"/>
    </xf>
    <xf numFmtId="0" fontId="1" fillId="2" borderId="60" xfId="5" applyFont="1" applyFill="1" applyBorder="1" applyAlignment="1">
      <alignment horizontal="center" vertical="center"/>
    </xf>
    <xf numFmtId="0" fontId="1" fillId="2" borderId="62" xfId="5" applyFont="1" applyFill="1" applyBorder="1" applyAlignment="1">
      <alignment horizontal="center" vertical="center"/>
    </xf>
    <xf numFmtId="0" fontId="16" fillId="2" borderId="44" xfId="4" applyFont="1" applyFill="1" applyBorder="1" applyAlignment="1">
      <alignment horizontal="center" vertical="center"/>
    </xf>
    <xf numFmtId="0" fontId="16" fillId="2" borderId="42" xfId="4" applyFont="1" applyFill="1" applyBorder="1" applyAlignment="1">
      <alignment horizontal="center" vertical="center"/>
    </xf>
    <xf numFmtId="0" fontId="16" fillId="2" borderId="2" xfId="4" applyFont="1" applyFill="1" applyBorder="1" applyAlignment="1">
      <alignment horizontal="center" vertical="center"/>
    </xf>
  </cellXfs>
  <cellStyles count="10">
    <cellStyle name="백분율 2" xfId="2" xr:uid="{00000000-0005-0000-0000-000000000000}"/>
    <cellStyle name="쉼표 [0]" xfId="9" builtinId="6"/>
    <cellStyle name="쉼표 [0] 2" xfId="3" xr:uid="{00000000-0005-0000-0000-000002000000}"/>
    <cellStyle name="쉼표 [0] 2 2" xfId="7" xr:uid="{00000000-0005-0000-0000-000003000000}"/>
    <cellStyle name="쉼표 [0] 3" xfId="8" xr:uid="{00000000-0005-0000-0000-000004000000}"/>
    <cellStyle name="콤마_1-2.가전실판매 그래프]" xfId="6" xr:uid="{00000000-0005-0000-0000-000005000000}"/>
    <cellStyle name="표준" xfId="0" builtinId="0"/>
    <cellStyle name="표준 2" xfId="4" xr:uid="{00000000-0005-0000-0000-000007000000}"/>
    <cellStyle name="표준 2 2" xfId="5" xr:uid="{00000000-0005-0000-0000-000008000000}"/>
    <cellStyle name="표준 3" xfId="1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36"/>
  <sheetViews>
    <sheetView tabSelected="1" topLeftCell="A25" zoomScale="90" zoomScaleNormal="90" workbookViewId="0">
      <selection activeCell="B38" sqref="B38:B47"/>
    </sheetView>
  </sheetViews>
  <sheetFormatPr defaultRowHeight="16.5"/>
  <cols>
    <col min="1" max="1" width="2.25" style="8" customWidth="1"/>
    <col min="2" max="3" width="9" style="8"/>
    <col min="4" max="5" width="11.125" style="8" bestFit="1" customWidth="1"/>
    <col min="6" max="6" width="10.75" style="8" customWidth="1"/>
    <col min="7" max="7" width="10.375" style="8" customWidth="1"/>
    <col min="8" max="10" width="9.75" style="8" bestFit="1" customWidth="1"/>
    <col min="11" max="11" width="9.125" style="8" customWidth="1"/>
    <col min="12" max="16384" width="9" style="8"/>
  </cols>
  <sheetData>
    <row r="1" spans="1:10">
      <c r="A1" s="7"/>
    </row>
    <row r="2" spans="1:10" ht="22.5">
      <c r="B2" s="9" t="s">
        <v>34</v>
      </c>
      <c r="C2" s="10"/>
      <c r="D2" s="10"/>
      <c r="E2" s="10"/>
      <c r="F2" s="10"/>
      <c r="G2" s="10"/>
      <c r="H2" s="129" t="s">
        <v>197</v>
      </c>
      <c r="I2" s="130"/>
      <c r="J2" s="131"/>
    </row>
    <row r="3" spans="1:10">
      <c r="B3" s="11"/>
      <c r="C3" s="12"/>
      <c r="D3" s="12"/>
      <c r="E3" s="12"/>
      <c r="F3" s="12"/>
      <c r="G3" s="12"/>
      <c r="H3" s="12"/>
      <c r="I3" s="12"/>
      <c r="J3" s="12"/>
    </row>
    <row r="4" spans="1:10">
      <c r="B4" s="132" t="s">
        <v>35</v>
      </c>
      <c r="C4" s="112" t="s">
        <v>36</v>
      </c>
      <c r="D4" s="135" t="s">
        <v>33</v>
      </c>
      <c r="E4" s="136"/>
      <c r="F4" s="137" t="s">
        <v>17</v>
      </c>
      <c r="G4" s="13" t="s">
        <v>37</v>
      </c>
      <c r="H4" s="135" t="s">
        <v>33</v>
      </c>
      <c r="I4" s="136"/>
      <c r="J4" s="139" t="s">
        <v>17</v>
      </c>
    </row>
    <row r="5" spans="1:10" ht="17.25" thickBot="1">
      <c r="B5" s="133"/>
      <c r="C5" s="134"/>
      <c r="D5" s="14" t="s">
        <v>38</v>
      </c>
      <c r="E5" s="15" t="s">
        <v>39</v>
      </c>
      <c r="F5" s="138"/>
      <c r="G5" s="16"/>
      <c r="H5" s="14" t="s">
        <v>38</v>
      </c>
      <c r="I5" s="15" t="s">
        <v>39</v>
      </c>
      <c r="J5" s="140"/>
    </row>
    <row r="6" spans="1:10" ht="17.25" thickTop="1">
      <c r="B6" s="126" t="s">
        <v>189</v>
      </c>
      <c r="C6" s="17" t="s">
        <v>40</v>
      </c>
      <c r="D6" s="18">
        <v>1570</v>
      </c>
      <c r="E6" s="19">
        <v>3128</v>
      </c>
      <c r="F6" s="20">
        <f>SUM(D6:E6)</f>
        <v>4698</v>
      </c>
      <c r="G6" s="21" t="s">
        <v>187</v>
      </c>
      <c r="H6" s="18">
        <v>52</v>
      </c>
      <c r="I6" s="22">
        <v>161</v>
      </c>
      <c r="J6" s="23">
        <f>SUM(H6:I6)</f>
        <v>213</v>
      </c>
    </row>
    <row r="7" spans="1:10">
      <c r="B7" s="127"/>
      <c r="C7" s="24" t="s">
        <v>198</v>
      </c>
      <c r="D7" s="25">
        <v>1010</v>
      </c>
      <c r="E7" s="19">
        <v>2512</v>
      </c>
      <c r="F7" s="20">
        <f>SUM(D7:E7)</f>
        <v>3522</v>
      </c>
      <c r="G7" s="26" t="s">
        <v>42</v>
      </c>
      <c r="H7" s="25">
        <v>44</v>
      </c>
      <c r="I7" s="22">
        <v>112</v>
      </c>
      <c r="J7" s="23">
        <f>SUM(H7:I7)</f>
        <v>156</v>
      </c>
    </row>
    <row r="8" spans="1:10">
      <c r="B8" s="127"/>
      <c r="C8" s="24" t="s">
        <v>41</v>
      </c>
      <c r="D8" s="25">
        <v>538</v>
      </c>
      <c r="E8" s="19">
        <v>876</v>
      </c>
      <c r="F8" s="20">
        <f t="shared" ref="F8:F33" si="0">SUM(D8:E8)</f>
        <v>1414</v>
      </c>
      <c r="G8" s="26" t="s">
        <v>199</v>
      </c>
      <c r="H8" s="25">
        <v>12</v>
      </c>
      <c r="I8" s="22">
        <v>49</v>
      </c>
      <c r="J8" s="23">
        <f>SUM(H8:I8)</f>
        <v>61</v>
      </c>
    </row>
    <row r="9" spans="1:10">
      <c r="B9" s="127"/>
      <c r="C9" s="24" t="s">
        <v>43</v>
      </c>
      <c r="D9" s="25">
        <v>1033</v>
      </c>
      <c r="E9" s="19">
        <v>1860</v>
      </c>
      <c r="F9" s="20">
        <f t="shared" si="0"/>
        <v>2893</v>
      </c>
      <c r="G9" s="26"/>
      <c r="H9" s="25"/>
      <c r="I9" s="22"/>
      <c r="J9" s="23"/>
    </row>
    <row r="10" spans="1:10">
      <c r="B10" s="127"/>
      <c r="C10" s="24" t="s">
        <v>44</v>
      </c>
      <c r="D10" s="25">
        <v>980</v>
      </c>
      <c r="E10" s="19">
        <v>2483</v>
      </c>
      <c r="F10" s="20">
        <f t="shared" si="0"/>
        <v>3463</v>
      </c>
      <c r="G10" s="27"/>
      <c r="H10" s="28"/>
      <c r="I10" s="29"/>
      <c r="J10" s="30"/>
    </row>
    <row r="11" spans="1:10">
      <c r="B11" s="127"/>
      <c r="C11" s="24" t="s">
        <v>45</v>
      </c>
      <c r="D11" s="25">
        <v>415</v>
      </c>
      <c r="E11" s="19">
        <v>846</v>
      </c>
      <c r="F11" s="20">
        <f t="shared" si="0"/>
        <v>1261</v>
      </c>
      <c r="G11" s="27"/>
      <c r="H11" s="28"/>
      <c r="I11" s="29"/>
      <c r="J11" s="30"/>
    </row>
    <row r="12" spans="1:10">
      <c r="B12" s="127"/>
      <c r="C12" s="24" t="s">
        <v>46</v>
      </c>
      <c r="D12" s="25">
        <v>401</v>
      </c>
      <c r="E12" s="19">
        <v>1198</v>
      </c>
      <c r="F12" s="20">
        <f t="shared" si="0"/>
        <v>1599</v>
      </c>
      <c r="G12" s="27"/>
      <c r="H12" s="28"/>
      <c r="I12" s="29"/>
      <c r="J12" s="30"/>
    </row>
    <row r="13" spans="1:10">
      <c r="B13" s="127"/>
      <c r="C13" s="24" t="s">
        <v>47</v>
      </c>
      <c r="D13" s="25">
        <v>199</v>
      </c>
      <c r="E13" s="19">
        <v>210</v>
      </c>
      <c r="F13" s="20">
        <f t="shared" si="0"/>
        <v>409</v>
      </c>
      <c r="G13" s="27"/>
      <c r="H13" s="28"/>
      <c r="I13" s="29"/>
      <c r="J13" s="30"/>
    </row>
    <row r="14" spans="1:10">
      <c r="B14" s="127"/>
      <c r="C14" s="24" t="s">
        <v>48</v>
      </c>
      <c r="D14" s="25">
        <v>525</v>
      </c>
      <c r="E14" s="19">
        <v>2086</v>
      </c>
      <c r="F14" s="20">
        <f t="shared" si="0"/>
        <v>2611</v>
      </c>
      <c r="G14" s="27"/>
      <c r="H14" s="28"/>
      <c r="I14" s="29"/>
      <c r="J14" s="30"/>
    </row>
    <row r="15" spans="1:10">
      <c r="B15" s="127"/>
      <c r="C15" s="24" t="s">
        <v>49</v>
      </c>
      <c r="D15" s="25">
        <v>717</v>
      </c>
      <c r="E15" s="19">
        <v>2119</v>
      </c>
      <c r="F15" s="20">
        <f t="shared" si="0"/>
        <v>2836</v>
      </c>
      <c r="G15" s="27"/>
      <c r="H15" s="28"/>
      <c r="I15" s="29"/>
      <c r="J15" s="30"/>
    </row>
    <row r="16" spans="1:10">
      <c r="B16" s="127"/>
      <c r="C16" s="24" t="s">
        <v>50</v>
      </c>
      <c r="D16" s="25">
        <v>130</v>
      </c>
      <c r="E16" s="19">
        <v>184</v>
      </c>
      <c r="F16" s="20">
        <f t="shared" si="0"/>
        <v>314</v>
      </c>
      <c r="G16" s="27"/>
      <c r="H16" s="28"/>
      <c r="I16" s="29"/>
      <c r="J16" s="30"/>
    </row>
    <row r="17" spans="2:10">
      <c r="B17" s="127"/>
      <c r="C17" s="24" t="s">
        <v>200</v>
      </c>
      <c r="D17" s="25">
        <v>264</v>
      </c>
      <c r="E17" s="19">
        <v>599</v>
      </c>
      <c r="F17" s="20">
        <f t="shared" si="0"/>
        <v>863</v>
      </c>
      <c r="G17" s="27"/>
      <c r="H17" s="28"/>
      <c r="I17" s="29"/>
      <c r="J17" s="30"/>
    </row>
    <row r="18" spans="2:10">
      <c r="B18" s="127"/>
      <c r="C18" s="24" t="s">
        <v>51</v>
      </c>
      <c r="D18" s="25">
        <v>342</v>
      </c>
      <c r="E18" s="19">
        <v>951</v>
      </c>
      <c r="F18" s="20">
        <f t="shared" si="0"/>
        <v>1293</v>
      </c>
      <c r="G18" s="27"/>
      <c r="H18" s="28"/>
      <c r="I18" s="29"/>
      <c r="J18" s="30"/>
    </row>
    <row r="19" spans="2:10">
      <c r="B19" s="127"/>
      <c r="C19" s="24" t="s">
        <v>52</v>
      </c>
      <c r="D19" s="25">
        <v>144</v>
      </c>
      <c r="E19" s="19">
        <v>567</v>
      </c>
      <c r="F19" s="20">
        <f t="shared" si="0"/>
        <v>711</v>
      </c>
      <c r="G19" s="27"/>
      <c r="H19" s="28"/>
      <c r="I19" s="29"/>
      <c r="J19" s="30"/>
    </row>
    <row r="20" spans="2:10">
      <c r="B20" s="127"/>
      <c r="C20" s="24" t="s">
        <v>53</v>
      </c>
      <c r="D20" s="25">
        <v>275</v>
      </c>
      <c r="E20" s="19">
        <v>1089</v>
      </c>
      <c r="F20" s="20">
        <f t="shared" si="0"/>
        <v>1364</v>
      </c>
      <c r="G20" s="27"/>
      <c r="H20" s="28"/>
      <c r="I20" s="29"/>
      <c r="J20" s="30"/>
    </row>
    <row r="21" spans="2:10">
      <c r="B21" s="127"/>
      <c r="C21" s="24" t="s">
        <v>54</v>
      </c>
      <c r="D21" s="25">
        <v>84</v>
      </c>
      <c r="E21" s="19">
        <v>476</v>
      </c>
      <c r="F21" s="20">
        <f t="shared" si="0"/>
        <v>560</v>
      </c>
      <c r="G21" s="27"/>
      <c r="H21" s="28"/>
      <c r="I21" s="29"/>
      <c r="J21" s="30"/>
    </row>
    <row r="22" spans="2:10">
      <c r="B22" s="127"/>
      <c r="C22" s="24" t="s">
        <v>55</v>
      </c>
      <c r="D22" s="25">
        <v>70</v>
      </c>
      <c r="E22" s="19">
        <v>257</v>
      </c>
      <c r="F22" s="20">
        <f t="shared" si="0"/>
        <v>327</v>
      </c>
      <c r="G22" s="27"/>
      <c r="H22" s="28"/>
      <c r="I22" s="29"/>
      <c r="J22" s="30"/>
    </row>
    <row r="23" spans="2:10">
      <c r="B23" s="127"/>
      <c r="C23" s="31" t="s">
        <v>56</v>
      </c>
      <c r="D23" s="25">
        <v>86</v>
      </c>
      <c r="E23" s="19">
        <v>319</v>
      </c>
      <c r="F23" s="20">
        <f t="shared" si="0"/>
        <v>405</v>
      </c>
      <c r="G23" s="27"/>
      <c r="H23" s="28"/>
      <c r="I23" s="29"/>
      <c r="J23" s="30"/>
    </row>
    <row r="24" spans="2:10">
      <c r="B24" s="127"/>
      <c r="C24" s="31" t="s">
        <v>57</v>
      </c>
      <c r="D24" s="25">
        <v>337</v>
      </c>
      <c r="E24" s="19">
        <v>1579</v>
      </c>
      <c r="F24" s="20">
        <f t="shared" si="0"/>
        <v>1916</v>
      </c>
      <c r="G24" s="27"/>
      <c r="H24" s="28"/>
      <c r="I24" s="29"/>
      <c r="J24" s="30"/>
    </row>
    <row r="25" spans="2:10">
      <c r="B25" s="127"/>
      <c r="C25" s="31" t="s">
        <v>58</v>
      </c>
      <c r="D25" s="25">
        <v>251</v>
      </c>
      <c r="E25" s="19">
        <v>575</v>
      </c>
      <c r="F25" s="20">
        <f t="shared" si="0"/>
        <v>826</v>
      </c>
      <c r="G25" s="27"/>
      <c r="H25" s="28"/>
      <c r="I25" s="29"/>
      <c r="J25" s="30"/>
    </row>
    <row r="26" spans="2:10">
      <c r="B26" s="127"/>
      <c r="C26" s="31" t="s">
        <v>59</v>
      </c>
      <c r="D26" s="25">
        <v>178</v>
      </c>
      <c r="E26" s="19">
        <v>340</v>
      </c>
      <c r="F26" s="20">
        <f t="shared" si="0"/>
        <v>518</v>
      </c>
      <c r="G26" s="27"/>
      <c r="H26" s="28"/>
      <c r="I26" s="29"/>
      <c r="J26" s="30"/>
    </row>
    <row r="27" spans="2:10">
      <c r="B27" s="127"/>
      <c r="C27" s="31" t="s">
        <v>60</v>
      </c>
      <c r="D27" s="25">
        <v>112</v>
      </c>
      <c r="E27" s="19">
        <v>291</v>
      </c>
      <c r="F27" s="20">
        <f t="shared" si="0"/>
        <v>403</v>
      </c>
      <c r="G27" s="27"/>
      <c r="H27" s="28"/>
      <c r="I27" s="29"/>
      <c r="J27" s="30"/>
    </row>
    <row r="28" spans="2:10">
      <c r="B28" s="127"/>
      <c r="C28" s="31" t="s">
        <v>61</v>
      </c>
      <c r="D28" s="25">
        <v>146</v>
      </c>
      <c r="E28" s="19">
        <v>486</v>
      </c>
      <c r="F28" s="20">
        <f t="shared" si="0"/>
        <v>632</v>
      </c>
      <c r="G28" s="27"/>
      <c r="H28" s="28"/>
      <c r="I28" s="29"/>
      <c r="J28" s="30"/>
    </row>
    <row r="29" spans="2:10">
      <c r="B29" s="127"/>
      <c r="C29" s="31" t="s">
        <v>62</v>
      </c>
      <c r="D29" s="25">
        <v>246</v>
      </c>
      <c r="E29" s="19">
        <v>1042</v>
      </c>
      <c r="F29" s="20">
        <f t="shared" si="0"/>
        <v>1288</v>
      </c>
      <c r="G29" s="27"/>
      <c r="H29" s="28"/>
      <c r="I29" s="29"/>
      <c r="J29" s="30"/>
    </row>
    <row r="30" spans="2:10">
      <c r="B30" s="127"/>
      <c r="C30" s="31" t="s">
        <v>63</v>
      </c>
      <c r="D30" s="25">
        <v>116</v>
      </c>
      <c r="E30" s="19">
        <v>399</v>
      </c>
      <c r="F30" s="20">
        <f t="shared" si="0"/>
        <v>515</v>
      </c>
      <c r="G30" s="27"/>
      <c r="H30" s="28"/>
      <c r="I30" s="29"/>
      <c r="J30" s="30"/>
    </row>
    <row r="31" spans="2:10">
      <c r="B31" s="127"/>
      <c r="C31" s="31" t="s">
        <v>64</v>
      </c>
      <c r="D31" s="25">
        <v>109</v>
      </c>
      <c r="E31" s="19">
        <v>283</v>
      </c>
      <c r="F31" s="20">
        <f t="shared" si="0"/>
        <v>392</v>
      </c>
      <c r="G31" s="27"/>
      <c r="H31" s="28"/>
      <c r="I31" s="29"/>
      <c r="J31" s="30"/>
    </row>
    <row r="32" spans="2:10">
      <c r="B32" s="127"/>
      <c r="C32" s="32" t="s">
        <v>65</v>
      </c>
      <c r="D32" s="33">
        <v>73</v>
      </c>
      <c r="E32" s="19">
        <v>255</v>
      </c>
      <c r="F32" s="20">
        <f t="shared" si="0"/>
        <v>328</v>
      </c>
      <c r="G32" s="34"/>
      <c r="H32" s="35"/>
      <c r="I32" s="36"/>
      <c r="J32" s="37"/>
    </row>
    <row r="33" spans="2:12">
      <c r="B33" s="127"/>
      <c r="C33" s="32" t="s">
        <v>190</v>
      </c>
      <c r="D33" s="33">
        <v>85</v>
      </c>
      <c r="E33" s="19">
        <v>165</v>
      </c>
      <c r="F33" s="20">
        <f t="shared" si="0"/>
        <v>250</v>
      </c>
      <c r="G33" s="34"/>
      <c r="H33" s="35"/>
      <c r="I33" s="36"/>
      <c r="J33" s="37"/>
    </row>
    <row r="34" spans="2:12">
      <c r="B34" s="127"/>
      <c r="C34" s="13" t="s">
        <v>66</v>
      </c>
      <c r="D34" s="38">
        <f>SUM(D6:D33)</f>
        <v>10436</v>
      </c>
      <c r="E34" s="39">
        <f t="shared" ref="E34:F34" si="1">SUM(E6:E33)</f>
        <v>27175</v>
      </c>
      <c r="F34" s="40">
        <f t="shared" si="1"/>
        <v>37611</v>
      </c>
      <c r="G34" s="41" t="s">
        <v>67</v>
      </c>
      <c r="H34" s="42">
        <f>SUM(H6:H9)</f>
        <v>108</v>
      </c>
      <c r="I34" s="39">
        <f>SUM(I6:I9)</f>
        <v>322</v>
      </c>
      <c r="J34" s="43">
        <f t="shared" ref="J34" si="2">SUM(J6:J9)</f>
        <v>430</v>
      </c>
    </row>
    <row r="35" spans="2:12">
      <c r="B35" s="128"/>
      <c r="C35" s="44" t="s">
        <v>68</v>
      </c>
      <c r="D35" s="45">
        <f>SUM(D34,H34)</f>
        <v>10544</v>
      </c>
      <c r="E35" s="46">
        <f>SUM(E34,I34)</f>
        <v>27497</v>
      </c>
      <c r="F35" s="47">
        <f>SUM(D35:E35)</f>
        <v>38041</v>
      </c>
      <c r="G35" s="48"/>
      <c r="H35" s="49"/>
      <c r="I35" s="50"/>
      <c r="J35" s="51"/>
    </row>
    <row r="36" spans="2:12">
      <c r="B36" s="112" t="s">
        <v>35</v>
      </c>
      <c r="C36" s="112" t="s">
        <v>36</v>
      </c>
      <c r="D36" s="114" t="s">
        <v>33</v>
      </c>
      <c r="E36" s="115"/>
      <c r="F36" s="116" t="s">
        <v>17</v>
      </c>
      <c r="G36" s="41" t="s">
        <v>37</v>
      </c>
      <c r="H36" s="114" t="s">
        <v>33</v>
      </c>
      <c r="I36" s="115"/>
      <c r="J36" s="118" t="s">
        <v>17</v>
      </c>
    </row>
    <row r="37" spans="2:12" ht="17.25" thickBot="1">
      <c r="B37" s="113"/>
      <c r="C37" s="113"/>
      <c r="D37" s="52" t="s">
        <v>38</v>
      </c>
      <c r="E37" s="53" t="s">
        <v>39</v>
      </c>
      <c r="F37" s="117"/>
      <c r="G37" s="54"/>
      <c r="H37" s="52" t="s">
        <v>38</v>
      </c>
      <c r="I37" s="53" t="s">
        <v>39</v>
      </c>
      <c r="J37" s="119"/>
    </row>
    <row r="38" spans="2:12" ht="17.25" thickTop="1">
      <c r="B38" s="146" t="s">
        <v>2</v>
      </c>
      <c r="C38" s="55" t="s">
        <v>69</v>
      </c>
      <c r="D38" s="56">
        <v>1286</v>
      </c>
      <c r="E38" s="22">
        <v>2333</v>
      </c>
      <c r="F38" s="57">
        <f>SUM(D38:E38)</f>
        <v>3619</v>
      </c>
      <c r="G38" s="58" t="s">
        <v>70</v>
      </c>
      <c r="H38" s="56">
        <v>63</v>
      </c>
      <c r="I38" s="22">
        <v>84</v>
      </c>
      <c r="J38" s="59">
        <f>SUM(H38:I38)</f>
        <v>147</v>
      </c>
    </row>
    <row r="39" spans="2:12">
      <c r="B39" s="147"/>
      <c r="C39" s="31" t="s">
        <v>71</v>
      </c>
      <c r="D39" s="25">
        <v>308</v>
      </c>
      <c r="E39" s="22">
        <v>932</v>
      </c>
      <c r="F39" s="20">
        <f>SUM(D39:E39)</f>
        <v>1240</v>
      </c>
      <c r="G39" s="26" t="s">
        <v>72</v>
      </c>
      <c r="H39" s="25">
        <v>8</v>
      </c>
      <c r="I39" s="22">
        <v>32</v>
      </c>
      <c r="J39" s="23">
        <f>SUM(H39:I39)</f>
        <v>40</v>
      </c>
    </row>
    <row r="40" spans="2:12">
      <c r="B40" s="147"/>
      <c r="C40" s="31" t="s">
        <v>73</v>
      </c>
      <c r="D40" s="25">
        <v>403</v>
      </c>
      <c r="E40" s="22">
        <v>1010</v>
      </c>
      <c r="F40" s="20">
        <f t="shared" ref="F40:F43" si="3">SUM(D40:E40)</f>
        <v>1413</v>
      </c>
      <c r="G40" s="26" t="s">
        <v>74</v>
      </c>
      <c r="H40" s="25">
        <v>26</v>
      </c>
      <c r="I40" s="22">
        <v>31</v>
      </c>
      <c r="J40" s="23">
        <f t="shared" ref="J40:J44" si="4">SUM(H40:I40)</f>
        <v>57</v>
      </c>
    </row>
    <row r="41" spans="2:12">
      <c r="B41" s="147"/>
      <c r="C41" s="31" t="s">
        <v>75</v>
      </c>
      <c r="D41" s="25">
        <v>168</v>
      </c>
      <c r="E41" s="22">
        <v>345</v>
      </c>
      <c r="F41" s="20">
        <f t="shared" si="3"/>
        <v>513</v>
      </c>
      <c r="G41" s="26" t="s">
        <v>76</v>
      </c>
      <c r="H41" s="25">
        <v>6</v>
      </c>
      <c r="I41" s="22">
        <v>26</v>
      </c>
      <c r="J41" s="23">
        <f t="shared" si="4"/>
        <v>32</v>
      </c>
    </row>
    <row r="42" spans="2:12">
      <c r="B42" s="147"/>
      <c r="C42" s="31" t="s">
        <v>77</v>
      </c>
      <c r="D42" s="25">
        <v>79</v>
      </c>
      <c r="E42" s="22">
        <v>242</v>
      </c>
      <c r="F42" s="20">
        <f t="shared" si="3"/>
        <v>321</v>
      </c>
      <c r="G42" s="26" t="s">
        <v>78</v>
      </c>
      <c r="H42" s="25">
        <v>11</v>
      </c>
      <c r="I42" s="22">
        <v>40</v>
      </c>
      <c r="J42" s="23">
        <f t="shared" si="4"/>
        <v>51</v>
      </c>
    </row>
    <row r="43" spans="2:12">
      <c r="B43" s="147"/>
      <c r="C43" s="31" t="s">
        <v>79</v>
      </c>
      <c r="D43" s="25">
        <v>54</v>
      </c>
      <c r="E43" s="22">
        <v>273</v>
      </c>
      <c r="F43" s="20">
        <f t="shared" si="3"/>
        <v>327</v>
      </c>
      <c r="G43" s="26" t="s">
        <v>80</v>
      </c>
      <c r="H43" s="25">
        <v>5</v>
      </c>
      <c r="I43" s="22">
        <v>43</v>
      </c>
      <c r="J43" s="23">
        <f t="shared" si="4"/>
        <v>48</v>
      </c>
    </row>
    <row r="44" spans="2:12">
      <c r="B44" s="147"/>
      <c r="C44" s="31"/>
      <c r="D44" s="25"/>
      <c r="E44" s="29"/>
      <c r="F44" s="20"/>
      <c r="G44" s="26" t="s">
        <v>81</v>
      </c>
      <c r="H44" s="25">
        <v>31</v>
      </c>
      <c r="I44" s="22">
        <v>96</v>
      </c>
      <c r="J44" s="23">
        <f t="shared" si="4"/>
        <v>127</v>
      </c>
    </row>
    <row r="45" spans="2:12">
      <c r="B45" s="147"/>
      <c r="C45" s="32"/>
      <c r="D45" s="33"/>
      <c r="E45" s="36"/>
      <c r="F45" s="20"/>
      <c r="G45" s="60" t="s">
        <v>82</v>
      </c>
      <c r="H45" s="33">
        <v>25</v>
      </c>
      <c r="I45" s="22">
        <v>118</v>
      </c>
      <c r="J45" s="23">
        <f>SUM(H45:I45)</f>
        <v>143</v>
      </c>
    </row>
    <row r="46" spans="2:12">
      <c r="B46" s="147"/>
      <c r="C46" s="13" t="s">
        <v>66</v>
      </c>
      <c r="D46" s="38">
        <f>SUM(D38:D45)</f>
        <v>2298</v>
      </c>
      <c r="E46" s="39">
        <f>SUM(E38:E45)</f>
        <v>5135</v>
      </c>
      <c r="F46" s="40">
        <f>SUM(F38:F45)</f>
        <v>7433</v>
      </c>
      <c r="G46" s="41" t="s">
        <v>67</v>
      </c>
      <c r="H46" s="38">
        <f>SUM(H38:H45)</f>
        <v>175</v>
      </c>
      <c r="I46" s="39">
        <f>SUM(I38:I45)</f>
        <v>470</v>
      </c>
      <c r="J46" s="43">
        <f>SUM(J38:J45)</f>
        <v>645</v>
      </c>
    </row>
    <row r="47" spans="2:12">
      <c r="B47" s="148"/>
      <c r="C47" s="44" t="s">
        <v>68</v>
      </c>
      <c r="D47" s="45">
        <f>SUM(D46,H46)</f>
        <v>2473</v>
      </c>
      <c r="E47" s="46">
        <f>SUM(E46,I46)</f>
        <v>5605</v>
      </c>
      <c r="F47" s="61">
        <f>SUM(D47:E47)</f>
        <v>8078</v>
      </c>
      <c r="G47" s="48"/>
      <c r="H47" s="62"/>
      <c r="I47" s="50"/>
      <c r="J47" s="63"/>
    </row>
    <row r="48" spans="2:12">
      <c r="B48" s="109" t="s">
        <v>6</v>
      </c>
      <c r="C48" s="64" t="s">
        <v>83</v>
      </c>
      <c r="D48" s="18">
        <v>535</v>
      </c>
      <c r="E48" s="22">
        <v>922</v>
      </c>
      <c r="F48" s="20">
        <f>SUM(D48:E48)</f>
        <v>1457</v>
      </c>
      <c r="G48" s="21" t="s">
        <v>84</v>
      </c>
      <c r="H48" s="18">
        <v>35</v>
      </c>
      <c r="I48" s="22">
        <v>54</v>
      </c>
      <c r="J48" s="23">
        <f>SUM(H48:I48)</f>
        <v>89</v>
      </c>
      <c r="L48" s="65"/>
    </row>
    <row r="49" spans="2:12">
      <c r="B49" s="107"/>
      <c r="C49" s="31" t="s">
        <v>85</v>
      </c>
      <c r="D49" s="25">
        <v>619</v>
      </c>
      <c r="E49" s="22">
        <v>808</v>
      </c>
      <c r="F49" s="20">
        <f>SUM(D49:E49)</f>
        <v>1427</v>
      </c>
      <c r="G49" s="26" t="s">
        <v>86</v>
      </c>
      <c r="H49" s="25">
        <v>17</v>
      </c>
      <c r="I49" s="22">
        <v>33</v>
      </c>
      <c r="J49" s="23">
        <f>SUM(H49:I49)</f>
        <v>50</v>
      </c>
      <c r="L49" s="65"/>
    </row>
    <row r="50" spans="2:12">
      <c r="B50" s="107"/>
      <c r="C50" s="31" t="s">
        <v>87</v>
      </c>
      <c r="D50" s="25">
        <v>430</v>
      </c>
      <c r="E50" s="22">
        <v>683</v>
      </c>
      <c r="F50" s="20">
        <f t="shared" ref="F50:F52" si="5">SUM(D50:E50)</f>
        <v>1113</v>
      </c>
      <c r="G50" s="26" t="s">
        <v>88</v>
      </c>
      <c r="H50" s="25">
        <v>41</v>
      </c>
      <c r="I50" s="22">
        <v>42</v>
      </c>
      <c r="J50" s="23">
        <f t="shared" ref="J50:J64" si="6">SUM(H50:I50)</f>
        <v>83</v>
      </c>
      <c r="L50" s="65"/>
    </row>
    <row r="51" spans="2:12">
      <c r="B51" s="107"/>
      <c r="C51" s="31" t="s">
        <v>89</v>
      </c>
      <c r="D51" s="25">
        <v>114</v>
      </c>
      <c r="E51" s="22">
        <v>155</v>
      </c>
      <c r="F51" s="20">
        <f t="shared" si="5"/>
        <v>269</v>
      </c>
      <c r="G51" s="26" t="s">
        <v>90</v>
      </c>
      <c r="H51" s="25">
        <v>95</v>
      </c>
      <c r="I51" s="22">
        <v>67</v>
      </c>
      <c r="J51" s="23">
        <f t="shared" si="6"/>
        <v>162</v>
      </c>
      <c r="L51" s="65"/>
    </row>
    <row r="52" spans="2:12">
      <c r="B52" s="107"/>
      <c r="C52" s="31" t="s">
        <v>91</v>
      </c>
      <c r="D52" s="25">
        <v>172</v>
      </c>
      <c r="E52" s="22">
        <v>228</v>
      </c>
      <c r="F52" s="20">
        <f t="shared" si="5"/>
        <v>400</v>
      </c>
      <c r="G52" s="26" t="s">
        <v>92</v>
      </c>
      <c r="H52" s="25">
        <v>35</v>
      </c>
      <c r="I52" s="22">
        <v>33</v>
      </c>
      <c r="J52" s="23">
        <f t="shared" si="6"/>
        <v>68</v>
      </c>
      <c r="L52" s="65"/>
    </row>
    <row r="53" spans="2:12">
      <c r="B53" s="107"/>
      <c r="C53" s="31"/>
      <c r="D53" s="25"/>
      <c r="E53" s="66"/>
      <c r="F53" s="20"/>
      <c r="G53" s="26" t="s">
        <v>93</v>
      </c>
      <c r="H53" s="25">
        <v>66</v>
      </c>
      <c r="I53" s="22">
        <v>70</v>
      </c>
      <c r="J53" s="23">
        <f t="shared" si="6"/>
        <v>136</v>
      </c>
      <c r="L53" s="65"/>
    </row>
    <row r="54" spans="2:12">
      <c r="B54" s="107"/>
      <c r="C54" s="31"/>
      <c r="D54" s="25"/>
      <c r="E54" s="66"/>
      <c r="F54" s="20"/>
      <c r="G54" s="26" t="s">
        <v>94</v>
      </c>
      <c r="H54" s="25">
        <v>28</v>
      </c>
      <c r="I54" s="22">
        <v>37</v>
      </c>
      <c r="J54" s="23">
        <f t="shared" si="6"/>
        <v>65</v>
      </c>
      <c r="L54" s="65"/>
    </row>
    <row r="55" spans="2:12">
      <c r="B55" s="107"/>
      <c r="C55" s="31"/>
      <c r="D55" s="25"/>
      <c r="E55" s="66"/>
      <c r="F55" s="20"/>
      <c r="G55" s="26" t="s">
        <v>95</v>
      </c>
      <c r="H55" s="25">
        <v>33</v>
      </c>
      <c r="I55" s="22">
        <v>52</v>
      </c>
      <c r="J55" s="23">
        <f t="shared" si="6"/>
        <v>85</v>
      </c>
      <c r="L55" s="65"/>
    </row>
    <row r="56" spans="2:12">
      <c r="B56" s="107"/>
      <c r="C56" s="31"/>
      <c r="D56" s="25"/>
      <c r="E56" s="66"/>
      <c r="F56" s="20"/>
      <c r="G56" s="26" t="s">
        <v>96</v>
      </c>
      <c r="H56" s="25">
        <v>87</v>
      </c>
      <c r="I56" s="22">
        <v>92</v>
      </c>
      <c r="J56" s="23">
        <f t="shared" si="6"/>
        <v>179</v>
      </c>
      <c r="L56" s="65"/>
    </row>
    <row r="57" spans="2:12">
      <c r="B57" s="107"/>
      <c r="C57" s="31"/>
      <c r="D57" s="25"/>
      <c r="E57" s="66"/>
      <c r="F57" s="20"/>
      <c r="G57" s="26" t="s">
        <v>97</v>
      </c>
      <c r="H57" s="25">
        <v>50</v>
      </c>
      <c r="I57" s="22">
        <v>45</v>
      </c>
      <c r="J57" s="23">
        <f t="shared" si="6"/>
        <v>95</v>
      </c>
      <c r="L57" s="65"/>
    </row>
    <row r="58" spans="2:12">
      <c r="B58" s="107"/>
      <c r="C58" s="31"/>
      <c r="D58" s="25"/>
      <c r="E58" s="66"/>
      <c r="F58" s="20"/>
      <c r="G58" s="26" t="s">
        <v>98</v>
      </c>
      <c r="H58" s="25">
        <v>44</v>
      </c>
      <c r="I58" s="22">
        <v>93</v>
      </c>
      <c r="J58" s="23">
        <f t="shared" si="6"/>
        <v>137</v>
      </c>
      <c r="L58" s="65"/>
    </row>
    <row r="59" spans="2:12">
      <c r="B59" s="107"/>
      <c r="C59" s="31"/>
      <c r="D59" s="25"/>
      <c r="E59" s="66"/>
      <c r="F59" s="20"/>
      <c r="G59" s="26" t="s">
        <v>99</v>
      </c>
      <c r="H59" s="25">
        <v>29</v>
      </c>
      <c r="I59" s="22">
        <v>36</v>
      </c>
      <c r="J59" s="23">
        <f t="shared" si="6"/>
        <v>65</v>
      </c>
      <c r="L59" s="65"/>
    </row>
    <row r="60" spans="2:12">
      <c r="B60" s="107"/>
      <c r="C60" s="31"/>
      <c r="D60" s="25"/>
      <c r="E60" s="66"/>
      <c r="F60" s="20"/>
      <c r="G60" s="26" t="s">
        <v>100</v>
      </c>
      <c r="H60" s="25">
        <v>39</v>
      </c>
      <c r="I60" s="22">
        <v>76</v>
      </c>
      <c r="J60" s="23">
        <f t="shared" si="6"/>
        <v>115</v>
      </c>
      <c r="L60" s="65"/>
    </row>
    <row r="61" spans="2:12">
      <c r="B61" s="107"/>
      <c r="C61" s="31"/>
      <c r="D61" s="25"/>
      <c r="E61" s="66"/>
      <c r="F61" s="20"/>
      <c r="G61" s="26" t="s">
        <v>101</v>
      </c>
      <c r="H61" s="25">
        <v>16</v>
      </c>
      <c r="I61" s="22">
        <v>69</v>
      </c>
      <c r="J61" s="23">
        <f t="shared" si="6"/>
        <v>85</v>
      </c>
      <c r="L61" s="65"/>
    </row>
    <row r="62" spans="2:12">
      <c r="B62" s="107"/>
      <c r="C62" s="31"/>
      <c r="D62" s="25"/>
      <c r="E62" s="66"/>
      <c r="F62" s="20"/>
      <c r="G62" s="26" t="s">
        <v>102</v>
      </c>
      <c r="H62" s="25">
        <v>47</v>
      </c>
      <c r="I62" s="22">
        <v>73</v>
      </c>
      <c r="J62" s="23">
        <f t="shared" si="6"/>
        <v>120</v>
      </c>
      <c r="L62" s="65"/>
    </row>
    <row r="63" spans="2:12">
      <c r="B63" s="107"/>
      <c r="C63" s="31"/>
      <c r="D63" s="25"/>
      <c r="E63" s="66"/>
      <c r="F63" s="20"/>
      <c r="G63" s="26" t="s">
        <v>103</v>
      </c>
      <c r="H63" s="25">
        <v>35</v>
      </c>
      <c r="I63" s="22">
        <v>40</v>
      </c>
      <c r="J63" s="23">
        <f t="shared" si="6"/>
        <v>75</v>
      </c>
      <c r="L63" s="65"/>
    </row>
    <row r="64" spans="2:12">
      <c r="B64" s="107"/>
      <c r="C64" s="32"/>
      <c r="D64" s="33"/>
      <c r="E64" s="67"/>
      <c r="F64" s="68"/>
      <c r="G64" s="69" t="s">
        <v>104</v>
      </c>
      <c r="H64" s="33">
        <v>9</v>
      </c>
      <c r="I64" s="22">
        <v>49</v>
      </c>
      <c r="J64" s="23">
        <f t="shared" si="6"/>
        <v>58</v>
      </c>
      <c r="L64" s="65"/>
    </row>
    <row r="65" spans="2:10">
      <c r="B65" s="107"/>
      <c r="C65" s="13" t="s">
        <v>66</v>
      </c>
      <c r="D65" s="38">
        <f>SUM(D48:D64)</f>
        <v>1870</v>
      </c>
      <c r="E65" s="39">
        <f t="shared" ref="E65" si="7">SUM(E48:E64)</f>
        <v>2796</v>
      </c>
      <c r="F65" s="40">
        <f>SUM(F48:F64)</f>
        <v>4666</v>
      </c>
      <c r="G65" s="41" t="s">
        <v>67</v>
      </c>
      <c r="H65" s="38">
        <f>SUM(H48:H64)</f>
        <v>706</v>
      </c>
      <c r="I65" s="39">
        <f t="shared" ref="I65:J65" si="8">SUM(I48:I64)</f>
        <v>961</v>
      </c>
      <c r="J65" s="43">
        <f t="shared" si="8"/>
        <v>1667</v>
      </c>
    </row>
    <row r="66" spans="2:10">
      <c r="B66" s="108"/>
      <c r="C66" s="44" t="s">
        <v>68</v>
      </c>
      <c r="D66" s="45">
        <f>SUM(D65,H65)</f>
        <v>2576</v>
      </c>
      <c r="E66" s="46">
        <f>SUM(E65,I65)</f>
        <v>3757</v>
      </c>
      <c r="F66" s="47">
        <f>SUM(D66:E66)</f>
        <v>6333</v>
      </c>
      <c r="G66" s="48"/>
      <c r="H66" s="62"/>
      <c r="I66" s="50"/>
      <c r="J66" s="51"/>
    </row>
    <row r="67" spans="2:10">
      <c r="B67" s="124" t="s">
        <v>35</v>
      </c>
      <c r="C67" s="124" t="s">
        <v>36</v>
      </c>
      <c r="D67" s="122" t="s">
        <v>33</v>
      </c>
      <c r="E67" s="123"/>
      <c r="F67" s="120" t="s">
        <v>17</v>
      </c>
      <c r="G67" s="70" t="s">
        <v>37</v>
      </c>
      <c r="H67" s="122" t="s">
        <v>33</v>
      </c>
      <c r="I67" s="123"/>
      <c r="J67" s="110" t="s">
        <v>17</v>
      </c>
    </row>
    <row r="68" spans="2:10" ht="17.25" thickBot="1">
      <c r="B68" s="125"/>
      <c r="C68" s="125"/>
      <c r="D68" s="71" t="s">
        <v>38</v>
      </c>
      <c r="E68" s="72" t="s">
        <v>39</v>
      </c>
      <c r="F68" s="121"/>
      <c r="G68" s="73"/>
      <c r="H68" s="71" t="s">
        <v>38</v>
      </c>
      <c r="I68" s="72" t="s">
        <v>39</v>
      </c>
      <c r="J68" s="111"/>
    </row>
    <row r="69" spans="2:10" ht="17.25" thickTop="1">
      <c r="B69" s="106" t="s">
        <v>0</v>
      </c>
      <c r="C69" s="55" t="s">
        <v>105</v>
      </c>
      <c r="D69" s="56">
        <v>629</v>
      </c>
      <c r="E69" s="22">
        <v>1050</v>
      </c>
      <c r="F69" s="57">
        <f>SUM(D69:E69)</f>
        <v>1679</v>
      </c>
      <c r="G69" s="58" t="s">
        <v>106</v>
      </c>
      <c r="H69" s="56">
        <v>72</v>
      </c>
      <c r="I69" s="22">
        <v>76</v>
      </c>
      <c r="J69" s="59">
        <f>SUM(H69:I69)</f>
        <v>148</v>
      </c>
    </row>
    <row r="70" spans="2:10">
      <c r="B70" s="107"/>
      <c r="C70" s="31" t="s">
        <v>107</v>
      </c>
      <c r="D70" s="25">
        <v>615</v>
      </c>
      <c r="E70" s="22">
        <v>1249</v>
      </c>
      <c r="F70" s="20">
        <f>SUM(D70:E70)</f>
        <v>1864</v>
      </c>
      <c r="G70" s="26" t="s">
        <v>108</v>
      </c>
      <c r="H70" s="25">
        <v>30</v>
      </c>
      <c r="I70" s="22">
        <v>47</v>
      </c>
      <c r="J70" s="30">
        <f>SUM(H70:I70)</f>
        <v>77</v>
      </c>
    </row>
    <row r="71" spans="2:10">
      <c r="B71" s="107"/>
      <c r="C71" s="31" t="s">
        <v>109</v>
      </c>
      <c r="D71" s="25">
        <v>399</v>
      </c>
      <c r="E71" s="22">
        <v>770</v>
      </c>
      <c r="F71" s="20">
        <f t="shared" ref="F71:F75" si="9">SUM(D71:E71)</f>
        <v>1169</v>
      </c>
      <c r="G71" s="26" t="s">
        <v>110</v>
      </c>
      <c r="H71" s="25">
        <v>19</v>
      </c>
      <c r="I71" s="22">
        <v>79</v>
      </c>
      <c r="J71" s="30">
        <f t="shared" ref="J71:J79" si="10">SUM(H71:I71)</f>
        <v>98</v>
      </c>
    </row>
    <row r="72" spans="2:10">
      <c r="B72" s="107"/>
      <c r="C72" s="31" t="s">
        <v>111</v>
      </c>
      <c r="D72" s="25">
        <v>133</v>
      </c>
      <c r="E72" s="22">
        <v>349</v>
      </c>
      <c r="F72" s="20">
        <f t="shared" si="9"/>
        <v>482</v>
      </c>
      <c r="G72" s="26" t="s">
        <v>112</v>
      </c>
      <c r="H72" s="25">
        <v>43</v>
      </c>
      <c r="I72" s="22">
        <v>59</v>
      </c>
      <c r="J72" s="30">
        <f t="shared" si="10"/>
        <v>102</v>
      </c>
    </row>
    <row r="73" spans="2:10">
      <c r="B73" s="107"/>
      <c r="C73" s="31" t="s">
        <v>113</v>
      </c>
      <c r="D73" s="25">
        <v>93</v>
      </c>
      <c r="E73" s="22">
        <v>183</v>
      </c>
      <c r="F73" s="20">
        <f t="shared" si="9"/>
        <v>276</v>
      </c>
      <c r="G73" s="26" t="s">
        <v>114</v>
      </c>
      <c r="H73" s="25">
        <v>86</v>
      </c>
      <c r="I73" s="22">
        <v>104</v>
      </c>
      <c r="J73" s="30">
        <f t="shared" si="10"/>
        <v>190</v>
      </c>
    </row>
    <row r="74" spans="2:10">
      <c r="B74" s="107"/>
      <c r="C74" s="31" t="s">
        <v>115</v>
      </c>
      <c r="D74" s="25">
        <v>164</v>
      </c>
      <c r="E74" s="22">
        <v>411</v>
      </c>
      <c r="F74" s="20">
        <f t="shared" si="9"/>
        <v>575</v>
      </c>
      <c r="G74" s="26" t="s">
        <v>116</v>
      </c>
      <c r="H74" s="25">
        <v>31</v>
      </c>
      <c r="I74" s="22">
        <v>72</v>
      </c>
      <c r="J74" s="30">
        <f t="shared" si="10"/>
        <v>103</v>
      </c>
    </row>
    <row r="75" spans="2:10">
      <c r="B75" s="107"/>
      <c r="C75" s="31" t="s">
        <v>117</v>
      </c>
      <c r="D75" s="25">
        <v>99</v>
      </c>
      <c r="E75" s="22">
        <v>157</v>
      </c>
      <c r="F75" s="20">
        <f t="shared" si="9"/>
        <v>256</v>
      </c>
      <c r="G75" s="26" t="s">
        <v>118</v>
      </c>
      <c r="H75" s="25">
        <v>19</v>
      </c>
      <c r="I75" s="22">
        <v>35</v>
      </c>
      <c r="J75" s="30">
        <f t="shared" si="10"/>
        <v>54</v>
      </c>
    </row>
    <row r="76" spans="2:10">
      <c r="B76" s="107"/>
      <c r="C76" s="31"/>
      <c r="D76" s="25"/>
      <c r="E76" s="29"/>
      <c r="F76" s="20"/>
      <c r="G76" s="26" t="s">
        <v>119</v>
      </c>
      <c r="H76" s="25">
        <v>14</v>
      </c>
      <c r="I76" s="22">
        <v>26</v>
      </c>
      <c r="J76" s="30">
        <f t="shared" si="10"/>
        <v>40</v>
      </c>
    </row>
    <row r="77" spans="2:10">
      <c r="B77" s="107"/>
      <c r="C77" s="31"/>
      <c r="D77" s="25"/>
      <c r="E77" s="29"/>
      <c r="F77" s="20"/>
      <c r="G77" s="26" t="s">
        <v>120</v>
      </c>
      <c r="H77" s="25">
        <v>3</v>
      </c>
      <c r="I77" s="22">
        <v>42</v>
      </c>
      <c r="J77" s="30">
        <f t="shared" si="10"/>
        <v>45</v>
      </c>
    </row>
    <row r="78" spans="2:10">
      <c r="B78" s="107"/>
      <c r="C78" s="31"/>
      <c r="D78" s="25"/>
      <c r="E78" s="29"/>
      <c r="F78" s="20"/>
      <c r="G78" s="26" t="s">
        <v>121</v>
      </c>
      <c r="H78" s="25">
        <v>20</v>
      </c>
      <c r="I78" s="22">
        <v>56</v>
      </c>
      <c r="J78" s="30">
        <f t="shared" si="10"/>
        <v>76</v>
      </c>
    </row>
    <row r="79" spans="2:10">
      <c r="B79" s="107"/>
      <c r="C79" s="74"/>
      <c r="D79" s="75"/>
      <c r="E79" s="76"/>
      <c r="F79" s="68"/>
      <c r="G79" s="77" t="s">
        <v>122</v>
      </c>
      <c r="H79" s="75">
        <v>29</v>
      </c>
      <c r="I79" s="22">
        <v>59</v>
      </c>
      <c r="J79" s="30">
        <f t="shared" si="10"/>
        <v>88</v>
      </c>
    </row>
    <row r="80" spans="2:10">
      <c r="B80" s="107"/>
      <c r="C80" s="13" t="s">
        <v>66</v>
      </c>
      <c r="D80" s="38">
        <f>SUM(D69:D79)</f>
        <v>2132</v>
      </c>
      <c r="E80" s="39">
        <f>SUM(E69:E79)</f>
        <v>4169</v>
      </c>
      <c r="F80" s="40">
        <f>SUM(F69:F79)</f>
        <v>6301</v>
      </c>
      <c r="G80" s="41" t="s">
        <v>67</v>
      </c>
      <c r="H80" s="42">
        <f>SUM(H69:H79)</f>
        <v>366</v>
      </c>
      <c r="I80" s="39">
        <f>SUM(I69:I79)</f>
        <v>655</v>
      </c>
      <c r="J80" s="43">
        <f t="shared" ref="J80" si="11">SUM(J69:J79)</f>
        <v>1021</v>
      </c>
    </row>
    <row r="81" spans="2:15">
      <c r="B81" s="108"/>
      <c r="C81" s="44" t="s">
        <v>68</v>
      </c>
      <c r="D81" s="45">
        <f>SUM(D80,H80)</f>
        <v>2498</v>
      </c>
      <c r="E81" s="46">
        <f>SUM(E80,I80)</f>
        <v>4824</v>
      </c>
      <c r="F81" s="61">
        <f>SUM(D81:E81)</f>
        <v>7322</v>
      </c>
      <c r="G81" s="48"/>
      <c r="H81" s="49"/>
      <c r="I81" s="50"/>
      <c r="J81" s="63"/>
    </row>
    <row r="82" spans="2:15">
      <c r="B82" s="109" t="s">
        <v>4</v>
      </c>
      <c r="C82" s="13" t="s">
        <v>123</v>
      </c>
      <c r="D82" s="38">
        <v>1481</v>
      </c>
      <c r="E82" s="22">
        <v>2533</v>
      </c>
      <c r="F82" s="78">
        <f>SUM(D82:E82)</f>
        <v>4014</v>
      </c>
      <c r="G82" s="41" t="s">
        <v>125</v>
      </c>
      <c r="H82" s="25" t="s">
        <v>191</v>
      </c>
      <c r="I82" s="22">
        <v>72</v>
      </c>
      <c r="J82" s="30">
        <f>SUM(H82:I82)</f>
        <v>72</v>
      </c>
    </row>
    <row r="83" spans="2:15">
      <c r="B83" s="107"/>
      <c r="C83" s="31" t="s">
        <v>124</v>
      </c>
      <c r="D83" s="25">
        <v>313</v>
      </c>
      <c r="E83" s="22">
        <v>696</v>
      </c>
      <c r="F83" s="20">
        <f>SUM(D83:E83)</f>
        <v>1009</v>
      </c>
      <c r="G83" s="26" t="s">
        <v>127</v>
      </c>
      <c r="H83" s="25">
        <v>36</v>
      </c>
      <c r="I83" s="22">
        <v>89</v>
      </c>
      <c r="J83" s="30">
        <f t="shared" ref="J83:J89" si="12">SUM(H83:I83)</f>
        <v>125</v>
      </c>
    </row>
    <row r="84" spans="2:15">
      <c r="B84" s="107"/>
      <c r="C84" s="31" t="s">
        <v>126</v>
      </c>
      <c r="D84" s="25">
        <v>159</v>
      </c>
      <c r="E84" s="22">
        <v>436</v>
      </c>
      <c r="F84" s="20">
        <f>SUM(D84:E84)</f>
        <v>595</v>
      </c>
      <c r="G84" s="26" t="s">
        <v>128</v>
      </c>
      <c r="H84" s="25">
        <v>33</v>
      </c>
      <c r="I84" s="22">
        <v>73</v>
      </c>
      <c r="J84" s="30">
        <f t="shared" si="12"/>
        <v>106</v>
      </c>
    </row>
    <row r="85" spans="2:15">
      <c r="B85" s="107"/>
      <c r="C85" s="31"/>
      <c r="D85" s="25"/>
      <c r="E85" s="29"/>
      <c r="F85" s="20"/>
      <c r="G85" s="26" t="s">
        <v>129</v>
      </c>
      <c r="H85" s="25">
        <v>69</v>
      </c>
      <c r="I85" s="22">
        <v>96</v>
      </c>
      <c r="J85" s="30">
        <f t="shared" si="12"/>
        <v>165</v>
      </c>
    </row>
    <row r="86" spans="2:15">
      <c r="B86" s="107"/>
      <c r="C86" s="31"/>
      <c r="D86" s="25"/>
      <c r="E86" s="29"/>
      <c r="F86" s="20"/>
      <c r="G86" s="26" t="s">
        <v>130</v>
      </c>
      <c r="H86" s="25">
        <v>0</v>
      </c>
      <c r="I86" s="22">
        <v>53</v>
      </c>
      <c r="J86" s="30">
        <f t="shared" si="12"/>
        <v>53</v>
      </c>
    </row>
    <row r="87" spans="2:15">
      <c r="B87" s="107"/>
      <c r="C87" s="31"/>
      <c r="D87" s="25"/>
      <c r="E87" s="29"/>
      <c r="F87" s="20"/>
      <c r="G87" s="26" t="s">
        <v>131</v>
      </c>
      <c r="H87" s="25">
        <v>75</v>
      </c>
      <c r="I87" s="22">
        <v>125</v>
      </c>
      <c r="J87" s="30">
        <f t="shared" si="12"/>
        <v>200</v>
      </c>
    </row>
    <row r="88" spans="2:15">
      <c r="B88" s="107"/>
      <c r="C88" s="31"/>
      <c r="D88" s="25"/>
      <c r="E88" s="29"/>
      <c r="F88" s="20"/>
      <c r="G88" s="26" t="s">
        <v>132</v>
      </c>
      <c r="H88" s="25">
        <v>23</v>
      </c>
      <c r="I88" s="22">
        <v>63</v>
      </c>
      <c r="J88" s="30">
        <f t="shared" si="12"/>
        <v>86</v>
      </c>
    </row>
    <row r="89" spans="2:15">
      <c r="B89" s="107"/>
      <c r="C89" s="31"/>
      <c r="D89" s="25"/>
      <c r="E89" s="29"/>
      <c r="F89" s="20"/>
      <c r="G89" s="60" t="s">
        <v>133</v>
      </c>
      <c r="H89" s="33">
        <v>51</v>
      </c>
      <c r="I89" s="22">
        <v>68</v>
      </c>
      <c r="J89" s="30">
        <f t="shared" si="12"/>
        <v>119</v>
      </c>
    </row>
    <row r="90" spans="2:15">
      <c r="B90" s="107"/>
      <c r="C90" s="13" t="s">
        <v>66</v>
      </c>
      <c r="D90" s="38">
        <f>SUM(D82:D89)</f>
        <v>1953</v>
      </c>
      <c r="E90" s="39">
        <f>SUM(E82:E89)</f>
        <v>3665</v>
      </c>
      <c r="F90" s="40">
        <f>SUM(F82:F89)</f>
        <v>5618</v>
      </c>
      <c r="G90" s="41" t="s">
        <v>67</v>
      </c>
      <c r="H90" s="42">
        <f>SUM(H82:H89)</f>
        <v>287</v>
      </c>
      <c r="I90" s="39">
        <f>SUM(I82:I89)</f>
        <v>639</v>
      </c>
      <c r="J90" s="43">
        <f>SUM(J82:J89)</f>
        <v>926</v>
      </c>
      <c r="L90" s="79"/>
      <c r="M90" s="79"/>
      <c r="N90" s="79"/>
      <c r="O90" s="79"/>
    </row>
    <row r="91" spans="2:15">
      <c r="B91" s="108"/>
      <c r="C91" s="44" t="s">
        <v>68</v>
      </c>
      <c r="D91" s="45">
        <f>D90+H90</f>
        <v>2240</v>
      </c>
      <c r="E91" s="46">
        <f>SUM(E90,I90)</f>
        <v>4304</v>
      </c>
      <c r="F91" s="61">
        <f>SUM(D91:E91)</f>
        <v>6544</v>
      </c>
      <c r="G91" s="48"/>
      <c r="H91" s="49"/>
      <c r="I91" s="50"/>
      <c r="J91" s="63"/>
      <c r="L91" s="79"/>
      <c r="M91" s="79"/>
      <c r="N91" s="79"/>
      <c r="O91" s="79"/>
    </row>
    <row r="92" spans="2:15">
      <c r="B92" s="109" t="s">
        <v>7</v>
      </c>
      <c r="C92" s="13" t="s">
        <v>134</v>
      </c>
      <c r="D92" s="38">
        <v>752</v>
      </c>
      <c r="E92" s="22">
        <v>1446</v>
      </c>
      <c r="F92" s="78">
        <f>SUM(D92:E92)</f>
        <v>2198</v>
      </c>
      <c r="G92" s="41" t="s">
        <v>135</v>
      </c>
      <c r="H92" s="38">
        <v>18</v>
      </c>
      <c r="I92" s="22">
        <v>76</v>
      </c>
      <c r="J92" s="80">
        <f>SUM(H92:I92)</f>
        <v>94</v>
      </c>
      <c r="L92" s="81"/>
      <c r="M92" s="82"/>
      <c r="N92" s="81"/>
      <c r="O92" s="79"/>
    </row>
    <row r="93" spans="2:15">
      <c r="B93" s="107"/>
      <c r="C93" s="31" t="s">
        <v>136</v>
      </c>
      <c r="D93" s="25">
        <v>101</v>
      </c>
      <c r="E93" s="22">
        <v>231</v>
      </c>
      <c r="F93" s="83">
        <f>SUM(D93:E93)</f>
        <v>332</v>
      </c>
      <c r="G93" s="26" t="s">
        <v>138</v>
      </c>
      <c r="H93" s="25">
        <v>44</v>
      </c>
      <c r="I93" s="22">
        <v>112</v>
      </c>
      <c r="J93" s="30">
        <f>SUM(H93:I93)</f>
        <v>156</v>
      </c>
      <c r="L93" s="81"/>
      <c r="M93" s="79"/>
      <c r="N93" s="79"/>
      <c r="O93" s="79"/>
    </row>
    <row r="94" spans="2:15">
      <c r="B94" s="107"/>
      <c r="C94" s="31" t="s">
        <v>137</v>
      </c>
      <c r="D94" s="25">
        <v>62</v>
      </c>
      <c r="E94" s="22">
        <v>231</v>
      </c>
      <c r="F94" s="83">
        <f t="shared" ref="F94:F100" si="13">SUM(D94:E94)</f>
        <v>293</v>
      </c>
      <c r="G94" s="26" t="s">
        <v>140</v>
      </c>
      <c r="H94" s="25">
        <v>40</v>
      </c>
      <c r="I94" s="22">
        <v>120</v>
      </c>
      <c r="J94" s="30">
        <f t="shared" ref="J94:J98" si="14">SUM(H94:I94)</f>
        <v>160</v>
      </c>
      <c r="L94" s="81"/>
      <c r="M94" s="82"/>
      <c r="N94" s="81"/>
      <c r="O94" s="79"/>
    </row>
    <row r="95" spans="2:15">
      <c r="B95" s="107"/>
      <c r="C95" s="31" t="s">
        <v>139</v>
      </c>
      <c r="D95" s="25">
        <v>342</v>
      </c>
      <c r="E95" s="22">
        <v>701</v>
      </c>
      <c r="F95" s="83">
        <f t="shared" si="13"/>
        <v>1043</v>
      </c>
      <c r="G95" s="26" t="s">
        <v>142</v>
      </c>
      <c r="H95" s="25">
        <v>70</v>
      </c>
      <c r="I95" s="22">
        <v>164</v>
      </c>
      <c r="J95" s="30">
        <f t="shared" si="14"/>
        <v>234</v>
      </c>
      <c r="L95" s="81"/>
      <c r="M95" s="82"/>
      <c r="N95" s="81"/>
      <c r="O95" s="79"/>
    </row>
    <row r="96" spans="2:15">
      <c r="B96" s="107"/>
      <c r="C96" s="31" t="s">
        <v>141</v>
      </c>
      <c r="D96" s="25">
        <v>110</v>
      </c>
      <c r="E96" s="22">
        <v>268</v>
      </c>
      <c r="F96" s="83">
        <f t="shared" si="13"/>
        <v>378</v>
      </c>
      <c r="G96" s="26" t="s">
        <v>145</v>
      </c>
      <c r="H96" s="25">
        <v>104</v>
      </c>
      <c r="I96" s="22">
        <v>165</v>
      </c>
      <c r="J96" s="30">
        <f t="shared" si="14"/>
        <v>269</v>
      </c>
      <c r="L96" s="81"/>
      <c r="M96" s="82"/>
      <c r="N96" s="81"/>
      <c r="O96" s="79"/>
    </row>
    <row r="97" spans="2:15">
      <c r="B97" s="107"/>
      <c r="C97" s="31" t="s">
        <v>143</v>
      </c>
      <c r="D97" s="25">
        <v>194</v>
      </c>
      <c r="E97" s="22">
        <v>180</v>
      </c>
      <c r="F97" s="83">
        <f t="shared" si="13"/>
        <v>374</v>
      </c>
      <c r="G97" s="26" t="s">
        <v>146</v>
      </c>
      <c r="H97" s="25">
        <v>14</v>
      </c>
      <c r="I97" s="22">
        <v>48</v>
      </c>
      <c r="J97" s="30">
        <f t="shared" si="14"/>
        <v>62</v>
      </c>
      <c r="L97" s="81"/>
      <c r="M97" s="79"/>
      <c r="N97" s="79"/>
      <c r="O97" s="79"/>
    </row>
    <row r="98" spans="2:15">
      <c r="B98" s="107"/>
      <c r="C98" s="31" t="s">
        <v>144</v>
      </c>
      <c r="D98" s="25">
        <v>39</v>
      </c>
      <c r="E98" s="22">
        <v>22</v>
      </c>
      <c r="F98" s="83">
        <f t="shared" si="13"/>
        <v>61</v>
      </c>
      <c r="G98" s="69" t="s">
        <v>188</v>
      </c>
      <c r="H98" s="33">
        <v>69</v>
      </c>
      <c r="I98" s="22">
        <v>89</v>
      </c>
      <c r="J98" s="30">
        <f t="shared" si="14"/>
        <v>158</v>
      </c>
      <c r="L98" s="81"/>
      <c r="M98" s="82"/>
      <c r="N98" s="81"/>
      <c r="O98" s="79"/>
    </row>
    <row r="99" spans="2:15">
      <c r="B99" s="107"/>
      <c r="C99" s="31" t="s">
        <v>192</v>
      </c>
      <c r="D99" s="25">
        <v>94</v>
      </c>
      <c r="E99" s="22">
        <v>227</v>
      </c>
      <c r="F99" s="83">
        <f t="shared" si="13"/>
        <v>321</v>
      </c>
      <c r="G99" s="26"/>
      <c r="H99" s="25"/>
      <c r="I99" s="22"/>
      <c r="J99" s="30"/>
      <c r="L99" s="81"/>
      <c r="M99" s="82"/>
      <c r="N99" s="81"/>
      <c r="O99" s="79"/>
    </row>
    <row r="100" spans="2:15">
      <c r="B100" s="107"/>
      <c r="C100" s="32" t="s">
        <v>193</v>
      </c>
      <c r="D100" s="33">
        <v>170</v>
      </c>
      <c r="E100" s="22">
        <v>336</v>
      </c>
      <c r="F100" s="83">
        <f t="shared" si="13"/>
        <v>506</v>
      </c>
      <c r="G100" s="69"/>
      <c r="H100" s="33"/>
      <c r="I100" s="22"/>
      <c r="J100" s="30"/>
      <c r="L100" s="81"/>
      <c r="M100" s="82"/>
      <c r="N100" s="81"/>
      <c r="O100" s="79"/>
    </row>
    <row r="101" spans="2:15">
      <c r="B101" s="107"/>
      <c r="C101" s="13" t="s">
        <v>66</v>
      </c>
      <c r="D101" s="84">
        <f>SUM(D92:D100)</f>
        <v>1864</v>
      </c>
      <c r="E101" s="85">
        <f t="shared" ref="E101:F101" si="15">SUM(E92:E100)</f>
        <v>3642</v>
      </c>
      <c r="F101" s="86">
        <f t="shared" si="15"/>
        <v>5506</v>
      </c>
      <c r="G101" s="41" t="s">
        <v>67</v>
      </c>
      <c r="H101" s="42">
        <f>SUM(H92:H100)</f>
        <v>359</v>
      </c>
      <c r="I101" s="39">
        <f t="shared" ref="I101:J101" si="16">SUM(I92:I100)</f>
        <v>774</v>
      </c>
      <c r="J101" s="43">
        <f t="shared" si="16"/>
        <v>1133</v>
      </c>
      <c r="L101" s="87"/>
      <c r="M101" s="82"/>
      <c r="N101" s="88"/>
      <c r="O101" s="79"/>
    </row>
    <row r="102" spans="2:15">
      <c r="B102" s="108"/>
      <c r="C102" s="44" t="s">
        <v>68</v>
      </c>
      <c r="D102" s="45">
        <f>SUM(D101,H101)</f>
        <v>2223</v>
      </c>
      <c r="E102" s="46">
        <f>SUM(E101,I101)</f>
        <v>4416</v>
      </c>
      <c r="F102" s="47">
        <f>SUM(D102:E102)</f>
        <v>6639</v>
      </c>
      <c r="G102" s="60"/>
      <c r="H102" s="89"/>
      <c r="I102" s="90"/>
      <c r="J102" s="91"/>
      <c r="L102" s="88"/>
      <c r="M102" s="82"/>
      <c r="N102" s="92"/>
      <c r="O102" s="79"/>
    </row>
    <row r="103" spans="2:15">
      <c r="B103" s="112" t="s">
        <v>35</v>
      </c>
      <c r="C103" s="112" t="s">
        <v>36</v>
      </c>
      <c r="D103" s="114" t="s">
        <v>33</v>
      </c>
      <c r="E103" s="115"/>
      <c r="F103" s="116" t="s">
        <v>17</v>
      </c>
      <c r="G103" s="41" t="s">
        <v>194</v>
      </c>
      <c r="H103" s="114" t="s">
        <v>33</v>
      </c>
      <c r="I103" s="115"/>
      <c r="J103" s="118" t="s">
        <v>17</v>
      </c>
      <c r="L103" s="79"/>
      <c r="M103" s="79"/>
      <c r="N103" s="79"/>
      <c r="O103" s="79"/>
    </row>
    <row r="104" spans="2:15" ht="17.25" thickBot="1">
      <c r="B104" s="113"/>
      <c r="C104" s="113"/>
      <c r="D104" s="52" t="s">
        <v>38</v>
      </c>
      <c r="E104" s="53" t="s">
        <v>39</v>
      </c>
      <c r="F104" s="117"/>
      <c r="G104" s="54"/>
      <c r="H104" s="52" t="s">
        <v>38</v>
      </c>
      <c r="I104" s="53" t="s">
        <v>39</v>
      </c>
      <c r="J104" s="119"/>
      <c r="L104" s="79"/>
      <c r="M104" s="79"/>
      <c r="N104" s="79"/>
      <c r="O104" s="79"/>
    </row>
    <row r="105" spans="2:15" ht="17.25" thickTop="1">
      <c r="B105" s="106" t="s">
        <v>3</v>
      </c>
      <c r="C105" s="55" t="s">
        <v>147</v>
      </c>
      <c r="D105" s="56">
        <v>802</v>
      </c>
      <c r="E105" s="22">
        <v>1851</v>
      </c>
      <c r="F105" s="57">
        <f>SUM(D105:E105)</f>
        <v>2653</v>
      </c>
      <c r="G105" s="58" t="s">
        <v>149</v>
      </c>
      <c r="H105" s="56">
        <v>21</v>
      </c>
      <c r="I105" s="22">
        <v>59</v>
      </c>
      <c r="J105" s="30">
        <f t="shared" ref="J105:J116" si="17">SUM(H105:I105)</f>
        <v>80</v>
      </c>
      <c r="L105" s="79"/>
      <c r="M105" s="79"/>
      <c r="N105" s="79"/>
      <c r="O105" s="79"/>
    </row>
    <row r="106" spans="2:15">
      <c r="B106" s="107"/>
      <c r="C106" s="31" t="s">
        <v>148</v>
      </c>
      <c r="D106" s="25">
        <v>313</v>
      </c>
      <c r="E106" s="22">
        <v>765</v>
      </c>
      <c r="F106" s="83">
        <f>SUM(D106:E106)</f>
        <v>1078</v>
      </c>
      <c r="G106" s="26" t="s">
        <v>195</v>
      </c>
      <c r="H106" s="25">
        <v>17</v>
      </c>
      <c r="I106" s="22">
        <v>22</v>
      </c>
      <c r="J106" s="30">
        <f t="shared" si="17"/>
        <v>39</v>
      </c>
    </row>
    <row r="107" spans="2:15">
      <c r="B107" s="107"/>
      <c r="C107" s="31" t="s">
        <v>150</v>
      </c>
      <c r="D107" s="25">
        <v>185</v>
      </c>
      <c r="E107" s="22">
        <v>316</v>
      </c>
      <c r="F107" s="83">
        <f t="shared" ref="F107:F114" si="18">SUM(D107:E107)</f>
        <v>501</v>
      </c>
      <c r="G107" s="26" t="s">
        <v>152</v>
      </c>
      <c r="H107" s="25">
        <v>15</v>
      </c>
      <c r="I107" s="22">
        <v>17</v>
      </c>
      <c r="J107" s="30">
        <f t="shared" si="17"/>
        <v>32</v>
      </c>
    </row>
    <row r="108" spans="2:15">
      <c r="B108" s="107"/>
      <c r="C108" s="31" t="s">
        <v>151</v>
      </c>
      <c r="D108" s="25">
        <v>207</v>
      </c>
      <c r="E108" s="22">
        <v>480</v>
      </c>
      <c r="F108" s="83">
        <f t="shared" si="18"/>
        <v>687</v>
      </c>
      <c r="G108" s="26" t="s">
        <v>154</v>
      </c>
      <c r="H108" s="25">
        <v>12</v>
      </c>
      <c r="I108" s="22">
        <v>54</v>
      </c>
      <c r="J108" s="30">
        <f t="shared" si="17"/>
        <v>66</v>
      </c>
    </row>
    <row r="109" spans="2:15">
      <c r="B109" s="107"/>
      <c r="C109" s="31" t="s">
        <v>153</v>
      </c>
      <c r="D109" s="25">
        <v>391</v>
      </c>
      <c r="E109" s="22">
        <v>1342</v>
      </c>
      <c r="F109" s="83">
        <f t="shared" si="18"/>
        <v>1733</v>
      </c>
      <c r="G109" s="26" t="s">
        <v>156</v>
      </c>
      <c r="H109" s="25">
        <v>12</v>
      </c>
      <c r="I109" s="22">
        <v>56</v>
      </c>
      <c r="J109" s="30">
        <f t="shared" si="17"/>
        <v>68</v>
      </c>
    </row>
    <row r="110" spans="2:15">
      <c r="B110" s="107"/>
      <c r="C110" s="31" t="s">
        <v>155</v>
      </c>
      <c r="D110" s="25">
        <v>122</v>
      </c>
      <c r="E110" s="22">
        <v>328</v>
      </c>
      <c r="F110" s="83">
        <f t="shared" si="18"/>
        <v>450</v>
      </c>
      <c r="G110" s="26" t="s">
        <v>158</v>
      </c>
      <c r="H110" s="25">
        <v>13</v>
      </c>
      <c r="I110" s="22">
        <v>27</v>
      </c>
      <c r="J110" s="30">
        <f t="shared" si="17"/>
        <v>40</v>
      </c>
    </row>
    <row r="111" spans="2:15">
      <c r="B111" s="107"/>
      <c r="C111" s="31" t="s">
        <v>157</v>
      </c>
      <c r="D111" s="25">
        <v>119</v>
      </c>
      <c r="E111" s="22">
        <v>191</v>
      </c>
      <c r="F111" s="83">
        <f t="shared" si="18"/>
        <v>310</v>
      </c>
      <c r="G111" s="26" t="s">
        <v>160</v>
      </c>
      <c r="H111" s="25">
        <v>25</v>
      </c>
      <c r="I111" s="22">
        <v>24</v>
      </c>
      <c r="J111" s="30">
        <f t="shared" si="17"/>
        <v>49</v>
      </c>
    </row>
    <row r="112" spans="2:15">
      <c r="B112" s="107"/>
      <c r="C112" s="31" t="s">
        <v>159</v>
      </c>
      <c r="D112" s="93">
        <v>82</v>
      </c>
      <c r="E112" s="22">
        <v>194</v>
      </c>
      <c r="F112" s="83">
        <f t="shared" si="18"/>
        <v>276</v>
      </c>
      <c r="G112" s="26" t="s">
        <v>162</v>
      </c>
      <c r="H112" s="25">
        <v>44</v>
      </c>
      <c r="I112" s="22">
        <v>176</v>
      </c>
      <c r="J112" s="30">
        <f t="shared" si="17"/>
        <v>220</v>
      </c>
    </row>
    <row r="113" spans="2:10">
      <c r="B113" s="107"/>
      <c r="C113" s="31" t="s">
        <v>161</v>
      </c>
      <c r="D113" s="25">
        <v>88</v>
      </c>
      <c r="E113" s="22">
        <v>173</v>
      </c>
      <c r="F113" s="83">
        <f t="shared" si="18"/>
        <v>261</v>
      </c>
      <c r="G113" s="26" t="s">
        <v>164</v>
      </c>
      <c r="H113" s="25">
        <v>50</v>
      </c>
      <c r="I113" s="22">
        <v>71</v>
      </c>
      <c r="J113" s="30">
        <f t="shared" si="17"/>
        <v>121</v>
      </c>
    </row>
    <row r="114" spans="2:10">
      <c r="B114" s="107"/>
      <c r="C114" s="31" t="s">
        <v>163</v>
      </c>
      <c r="D114" s="25">
        <v>228</v>
      </c>
      <c r="E114" s="22">
        <v>377</v>
      </c>
      <c r="F114" s="83">
        <f t="shared" si="18"/>
        <v>605</v>
      </c>
      <c r="G114" s="21" t="s">
        <v>165</v>
      </c>
      <c r="H114" s="18">
        <v>19</v>
      </c>
      <c r="I114" s="22">
        <v>31</v>
      </c>
      <c r="J114" s="30">
        <f t="shared" si="17"/>
        <v>50</v>
      </c>
    </row>
    <row r="115" spans="2:10">
      <c r="B115" s="107"/>
      <c r="C115" s="64"/>
      <c r="D115" s="18"/>
      <c r="E115" s="22"/>
      <c r="F115" s="83"/>
      <c r="G115" s="26" t="s">
        <v>166</v>
      </c>
      <c r="H115" s="25">
        <v>22</v>
      </c>
      <c r="I115" s="22">
        <v>69</v>
      </c>
      <c r="J115" s="30">
        <f t="shared" si="17"/>
        <v>91</v>
      </c>
    </row>
    <row r="116" spans="2:10">
      <c r="B116" s="107"/>
      <c r="C116" s="32"/>
      <c r="D116" s="33"/>
      <c r="E116" s="36"/>
      <c r="F116" s="94"/>
      <c r="G116" s="69" t="s">
        <v>167</v>
      </c>
      <c r="H116" s="33">
        <v>14</v>
      </c>
      <c r="I116" s="22">
        <v>33</v>
      </c>
      <c r="J116" s="30">
        <f t="shared" si="17"/>
        <v>47</v>
      </c>
    </row>
    <row r="117" spans="2:10">
      <c r="B117" s="107"/>
      <c r="C117" s="13" t="s">
        <v>66</v>
      </c>
      <c r="D117" s="38">
        <f>SUM(D105:D116)</f>
        <v>2537</v>
      </c>
      <c r="E117" s="39">
        <f>SUM(E105:E116)</f>
        <v>6017</v>
      </c>
      <c r="F117" s="40">
        <f>SUM(F105:F116)</f>
        <v>8554</v>
      </c>
      <c r="G117" s="41" t="s">
        <v>67</v>
      </c>
      <c r="H117" s="42">
        <f>SUM(H105:H116)</f>
        <v>264</v>
      </c>
      <c r="I117" s="39">
        <f>SUM(I105:I116)</f>
        <v>639</v>
      </c>
      <c r="J117" s="43">
        <f>SUM(J105:J116)</f>
        <v>903</v>
      </c>
    </row>
    <row r="118" spans="2:10">
      <c r="B118" s="108"/>
      <c r="C118" s="44" t="s">
        <v>68</v>
      </c>
      <c r="D118" s="45">
        <f>SUM(D117,H117)</f>
        <v>2801</v>
      </c>
      <c r="E118" s="46">
        <f>SUM(E117,I117)</f>
        <v>6656</v>
      </c>
      <c r="F118" s="61">
        <f>SUM(D118:E118)</f>
        <v>9457</v>
      </c>
      <c r="G118" s="48"/>
      <c r="H118" s="49"/>
      <c r="I118" s="50" t="s">
        <v>168</v>
      </c>
      <c r="J118" s="51"/>
    </row>
    <row r="119" spans="2:10">
      <c r="B119" s="109" t="s">
        <v>1</v>
      </c>
      <c r="C119" s="13" t="s">
        <v>169</v>
      </c>
      <c r="D119" s="18">
        <v>1563</v>
      </c>
      <c r="E119" s="22">
        <v>3329</v>
      </c>
      <c r="F119" s="20">
        <f>SUM(D119:E119)</f>
        <v>4892</v>
      </c>
      <c r="G119" s="21" t="s">
        <v>170</v>
      </c>
      <c r="H119" s="18">
        <v>9</v>
      </c>
      <c r="I119" s="22">
        <v>40</v>
      </c>
      <c r="J119" s="23">
        <f>SUM(H119:I119)</f>
        <v>49</v>
      </c>
    </row>
    <row r="120" spans="2:10">
      <c r="B120" s="107"/>
      <c r="C120" s="31" t="s">
        <v>172</v>
      </c>
      <c r="D120" s="25">
        <v>619</v>
      </c>
      <c r="E120" s="22">
        <v>1005</v>
      </c>
      <c r="F120" s="20">
        <f>SUM(D120:E120)</f>
        <v>1624</v>
      </c>
      <c r="G120" s="26" t="s">
        <v>171</v>
      </c>
      <c r="H120" s="25">
        <v>15</v>
      </c>
      <c r="I120" s="22">
        <v>98</v>
      </c>
      <c r="J120" s="30">
        <f>SUM(H120:I120)</f>
        <v>113</v>
      </c>
    </row>
    <row r="121" spans="2:10">
      <c r="B121" s="107"/>
      <c r="C121" s="31" t="s">
        <v>174</v>
      </c>
      <c r="D121" s="25">
        <v>239</v>
      </c>
      <c r="E121" s="22">
        <v>383</v>
      </c>
      <c r="F121" s="20">
        <f t="shared" ref="F121:F126" si="19">SUM(D121:E121)</f>
        <v>622</v>
      </c>
      <c r="G121" s="26" t="s">
        <v>173</v>
      </c>
      <c r="H121" s="25">
        <v>59</v>
      </c>
      <c r="I121" s="22">
        <v>103</v>
      </c>
      <c r="J121" s="30">
        <f t="shared" ref="J121:J128" si="20">SUM(H121:I121)</f>
        <v>162</v>
      </c>
    </row>
    <row r="122" spans="2:10">
      <c r="B122" s="107"/>
      <c r="C122" s="31" t="s">
        <v>176</v>
      </c>
      <c r="D122" s="25">
        <v>158</v>
      </c>
      <c r="E122" s="22">
        <v>325</v>
      </c>
      <c r="F122" s="20">
        <f t="shared" si="19"/>
        <v>483</v>
      </c>
      <c r="G122" s="26" t="s">
        <v>121</v>
      </c>
      <c r="H122" s="25">
        <v>38</v>
      </c>
      <c r="I122" s="22">
        <v>92</v>
      </c>
      <c r="J122" s="30">
        <f t="shared" si="20"/>
        <v>130</v>
      </c>
    </row>
    <row r="123" spans="2:10">
      <c r="B123" s="107"/>
      <c r="C123" s="31" t="s">
        <v>178</v>
      </c>
      <c r="D123" s="25">
        <v>347</v>
      </c>
      <c r="E123" s="22">
        <v>1159</v>
      </c>
      <c r="F123" s="20">
        <f t="shared" si="19"/>
        <v>1506</v>
      </c>
      <c r="G123" s="26" t="s">
        <v>175</v>
      </c>
      <c r="H123" s="25">
        <v>35</v>
      </c>
      <c r="I123" s="22">
        <v>76</v>
      </c>
      <c r="J123" s="30">
        <f t="shared" si="20"/>
        <v>111</v>
      </c>
    </row>
    <row r="124" spans="2:10">
      <c r="B124" s="107"/>
      <c r="C124" s="31" t="s">
        <v>180</v>
      </c>
      <c r="D124" s="25">
        <v>144</v>
      </c>
      <c r="E124" s="22">
        <v>260</v>
      </c>
      <c r="F124" s="20">
        <f t="shared" si="19"/>
        <v>404</v>
      </c>
      <c r="G124" s="26" t="s">
        <v>177</v>
      </c>
      <c r="H124" s="25">
        <v>19</v>
      </c>
      <c r="I124" s="22">
        <v>66</v>
      </c>
      <c r="J124" s="30">
        <f t="shared" si="20"/>
        <v>85</v>
      </c>
    </row>
    <row r="125" spans="2:10">
      <c r="B125" s="107"/>
      <c r="C125" s="31" t="s">
        <v>182</v>
      </c>
      <c r="D125" s="25">
        <v>185</v>
      </c>
      <c r="E125" s="22">
        <v>458</v>
      </c>
      <c r="F125" s="20">
        <f t="shared" si="19"/>
        <v>643</v>
      </c>
      <c r="G125" s="26" t="s">
        <v>179</v>
      </c>
      <c r="H125" s="25">
        <v>13</v>
      </c>
      <c r="I125" s="22">
        <v>41</v>
      </c>
      <c r="J125" s="30">
        <f t="shared" si="20"/>
        <v>54</v>
      </c>
    </row>
    <row r="126" spans="2:10">
      <c r="B126" s="107"/>
      <c r="C126" s="74" t="s">
        <v>184</v>
      </c>
      <c r="D126" s="25">
        <v>253</v>
      </c>
      <c r="E126" s="22">
        <v>521</v>
      </c>
      <c r="F126" s="20">
        <f t="shared" si="19"/>
        <v>774</v>
      </c>
      <c r="G126" s="26" t="s">
        <v>181</v>
      </c>
      <c r="H126" s="25">
        <v>35</v>
      </c>
      <c r="I126" s="22">
        <v>44</v>
      </c>
      <c r="J126" s="30">
        <f t="shared" si="20"/>
        <v>79</v>
      </c>
    </row>
    <row r="127" spans="2:10">
      <c r="B127" s="107"/>
      <c r="C127" s="95"/>
      <c r="D127" s="25"/>
      <c r="E127" s="22"/>
      <c r="F127" s="20"/>
      <c r="G127" s="26" t="s">
        <v>183</v>
      </c>
      <c r="H127" s="25">
        <v>82</v>
      </c>
      <c r="I127" s="22">
        <v>60</v>
      </c>
      <c r="J127" s="30">
        <f t="shared" si="20"/>
        <v>142</v>
      </c>
    </row>
    <row r="128" spans="2:10">
      <c r="B128" s="107"/>
      <c r="C128" s="96"/>
      <c r="D128" s="75"/>
      <c r="E128" s="22"/>
      <c r="F128" s="20"/>
      <c r="G128" s="77" t="s">
        <v>185</v>
      </c>
      <c r="H128" s="75">
        <v>15</v>
      </c>
      <c r="I128" s="22">
        <v>74</v>
      </c>
      <c r="J128" s="30">
        <f t="shared" si="20"/>
        <v>89</v>
      </c>
    </row>
    <row r="129" spans="2:10">
      <c r="B129" s="107"/>
      <c r="C129" s="13" t="s">
        <v>66</v>
      </c>
      <c r="D129" s="38">
        <f>SUM(D119:D128)</f>
        <v>3508</v>
      </c>
      <c r="E129" s="39">
        <f t="shared" ref="E129:F129" si="21">SUM(E119:E128)</f>
        <v>7440</v>
      </c>
      <c r="F129" s="40">
        <f t="shared" si="21"/>
        <v>10948</v>
      </c>
      <c r="G129" s="41" t="s">
        <v>67</v>
      </c>
      <c r="H129" s="42">
        <f>SUM(H119:H128)</f>
        <v>320</v>
      </c>
      <c r="I129" s="39">
        <f>SUM(I119:I128)</f>
        <v>694</v>
      </c>
      <c r="J129" s="43">
        <f t="shared" ref="J129" si="22">SUM(J119:J128)</f>
        <v>1014</v>
      </c>
    </row>
    <row r="130" spans="2:10">
      <c r="B130" s="108"/>
      <c r="C130" s="44" t="s">
        <v>68</v>
      </c>
      <c r="D130" s="45">
        <f>SUM(D129,H129)</f>
        <v>3828</v>
      </c>
      <c r="E130" s="46">
        <v>8153</v>
      </c>
      <c r="F130" s="47">
        <f>SUM(D130:E130)</f>
        <v>11981</v>
      </c>
      <c r="G130" s="48"/>
      <c r="H130" s="49"/>
      <c r="I130" s="50"/>
      <c r="J130" s="51"/>
    </row>
    <row r="131" spans="2:10">
      <c r="B131" s="97" t="s">
        <v>5</v>
      </c>
      <c r="C131" s="44" t="s">
        <v>68</v>
      </c>
      <c r="D131" s="45">
        <v>1444</v>
      </c>
      <c r="E131" s="46">
        <v>3873</v>
      </c>
      <c r="F131" s="47">
        <f>SUM(D131:E131)</f>
        <v>5317</v>
      </c>
      <c r="G131" s="48"/>
      <c r="H131" s="62"/>
      <c r="I131" s="50"/>
      <c r="J131" s="51"/>
    </row>
    <row r="134" spans="2:10">
      <c r="B134" s="12"/>
      <c r="C134" s="98" t="s">
        <v>186</v>
      </c>
      <c r="D134" s="99">
        <f>SUM(D34,D46,D65,D80,D90,D101,D117,D129,D131)</f>
        <v>28042</v>
      </c>
      <c r="E134" s="12"/>
      <c r="F134" s="12"/>
      <c r="G134" s="12"/>
      <c r="H134" s="12"/>
      <c r="I134" s="12"/>
      <c r="J134" s="12"/>
    </row>
    <row r="135" spans="2:10">
      <c r="B135" s="12"/>
      <c r="C135" s="98" t="s">
        <v>196</v>
      </c>
      <c r="D135" s="99">
        <f>SUM(H34,H46,H65,H80,H90,H101,H117,H129)</f>
        <v>2585</v>
      </c>
      <c r="E135" s="12"/>
      <c r="F135" s="12"/>
      <c r="G135" s="12"/>
      <c r="H135" s="12"/>
      <c r="I135" s="12"/>
      <c r="J135" s="12"/>
    </row>
    <row r="136" spans="2:10">
      <c r="B136" s="12"/>
      <c r="C136" s="98" t="s">
        <v>17</v>
      </c>
      <c r="D136" s="99">
        <f>SUM(D134:D135)</f>
        <v>30627</v>
      </c>
      <c r="E136" s="12"/>
      <c r="F136" s="12"/>
      <c r="G136" s="12"/>
      <c r="H136" s="12"/>
      <c r="I136" s="12"/>
      <c r="J136" s="12"/>
    </row>
  </sheetData>
  <mergeCells count="33">
    <mergeCell ref="B6:B35"/>
    <mergeCell ref="B36:B37"/>
    <mergeCell ref="C36:C37"/>
    <mergeCell ref="H2:J2"/>
    <mergeCell ref="B4:B5"/>
    <mergeCell ref="C4:C5"/>
    <mergeCell ref="D4:E4"/>
    <mergeCell ref="F4:F5"/>
    <mergeCell ref="H4:I4"/>
    <mergeCell ref="J4:J5"/>
    <mergeCell ref="D36:E36"/>
    <mergeCell ref="F36:F37"/>
    <mergeCell ref="H36:I36"/>
    <mergeCell ref="J36:J37"/>
    <mergeCell ref="B38:B47"/>
    <mergeCell ref="B48:B66"/>
    <mergeCell ref="B67:B68"/>
    <mergeCell ref="C67:C68"/>
    <mergeCell ref="D67:E67"/>
    <mergeCell ref="B105:B118"/>
    <mergeCell ref="B119:B130"/>
    <mergeCell ref="J67:J68"/>
    <mergeCell ref="B69:B81"/>
    <mergeCell ref="B82:B91"/>
    <mergeCell ref="B92:B102"/>
    <mergeCell ref="B103:B104"/>
    <mergeCell ref="C103:C104"/>
    <mergeCell ref="D103:E103"/>
    <mergeCell ref="F103:F104"/>
    <mergeCell ref="H103:I103"/>
    <mergeCell ref="J103:J104"/>
    <mergeCell ref="F67:F68"/>
    <mergeCell ref="H67:I67"/>
  </mergeCells>
  <phoneticPr fontId="4" type="noConversion"/>
  <pageMargins left="0.39370078740157483" right="0.39370078740157483" top="0.78740157480314965" bottom="0.39370078740157483" header="0.31496062992125984" footer="0.31496062992125984"/>
  <pageSetup paperSize="9" scale="87" pageOrder="overThenDown" orientation="portrait" horizontalDpi="4294967295" verticalDpi="4294967295" r:id="rId1"/>
  <rowBreaks count="2" manualBreakCount="2">
    <brk id="47" max="16383" man="1"/>
    <brk id="91" max="16383" man="1"/>
  </rowBreaks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22"/>
  <sheetViews>
    <sheetView topLeftCell="A7" zoomScale="80" zoomScaleNormal="80" workbookViewId="0">
      <selection activeCell="B2" sqref="B2:H2"/>
    </sheetView>
  </sheetViews>
  <sheetFormatPr defaultRowHeight="30" customHeight="1"/>
  <cols>
    <col min="1" max="1" width="3.125" style="8" customWidth="1"/>
    <col min="2" max="10" width="11.375" style="8" customWidth="1"/>
    <col min="11" max="16384" width="9" style="8"/>
  </cols>
  <sheetData>
    <row r="1" spans="2:10" ht="30" customHeight="1" thickBot="1"/>
    <row r="2" spans="2:10" ht="30" customHeight="1" thickBot="1">
      <c r="B2" s="141" t="s">
        <v>8</v>
      </c>
      <c r="C2" s="142"/>
      <c r="D2" s="142"/>
      <c r="E2" s="142"/>
      <c r="F2" s="142"/>
      <c r="G2" s="142"/>
      <c r="H2" s="143"/>
      <c r="I2" s="144" t="s">
        <v>203</v>
      </c>
      <c r="J2" s="145"/>
    </row>
    <row r="3" spans="2:10" ht="30" customHeight="1" thickBot="1">
      <c r="B3" s="12"/>
      <c r="C3" s="12"/>
      <c r="D3" s="12"/>
      <c r="E3" s="12"/>
      <c r="F3" s="12"/>
      <c r="G3" s="12"/>
      <c r="H3" s="12"/>
      <c r="I3" s="12"/>
      <c r="J3" s="12"/>
    </row>
    <row r="4" spans="2:10" ht="35.25" customHeight="1">
      <c r="B4" s="3" t="s">
        <v>9</v>
      </c>
      <c r="C4" s="4" t="s">
        <v>10</v>
      </c>
      <c r="D4" s="4" t="s">
        <v>11</v>
      </c>
      <c r="E4" s="4" t="s">
        <v>12</v>
      </c>
      <c r="F4" s="4" t="s">
        <v>13</v>
      </c>
      <c r="G4" s="4" t="s">
        <v>14</v>
      </c>
      <c r="H4" s="4" t="s">
        <v>15</v>
      </c>
      <c r="I4" s="4" t="s">
        <v>16</v>
      </c>
      <c r="J4" s="5" t="s">
        <v>17</v>
      </c>
    </row>
    <row r="5" spans="2:10" ht="33" customHeight="1">
      <c r="B5" s="6" t="s">
        <v>18</v>
      </c>
      <c r="C5" s="103"/>
      <c r="D5" s="103"/>
      <c r="E5" s="103">
        <v>3</v>
      </c>
      <c r="F5" s="103">
        <v>208</v>
      </c>
      <c r="G5" s="103">
        <v>39</v>
      </c>
      <c r="H5" s="103">
        <v>1</v>
      </c>
      <c r="I5" s="103">
        <v>1</v>
      </c>
      <c r="J5" s="1">
        <f>SUM(C5:I5)</f>
        <v>252</v>
      </c>
    </row>
    <row r="6" spans="2:10" ht="33" customHeight="1">
      <c r="B6" s="6" t="s">
        <v>19</v>
      </c>
      <c r="C6" s="103"/>
      <c r="D6" s="103">
        <v>1</v>
      </c>
      <c r="E6" s="103">
        <v>8</v>
      </c>
      <c r="F6" s="103">
        <v>52</v>
      </c>
      <c r="G6" s="103">
        <v>30</v>
      </c>
      <c r="H6" s="103">
        <v>2</v>
      </c>
      <c r="I6" s="103">
        <v>2</v>
      </c>
      <c r="J6" s="1">
        <f t="shared" ref="J6:J20" si="0">SUM(C6:I6)</f>
        <v>95</v>
      </c>
    </row>
    <row r="7" spans="2:10" ht="33" customHeight="1">
      <c r="B7" s="6" t="s">
        <v>20</v>
      </c>
      <c r="C7" s="103">
        <v>1</v>
      </c>
      <c r="D7" s="103">
        <v>2</v>
      </c>
      <c r="E7" s="103">
        <v>27</v>
      </c>
      <c r="F7" s="103">
        <v>47</v>
      </c>
      <c r="G7" s="103">
        <v>6</v>
      </c>
      <c r="H7" s="103">
        <v>2</v>
      </c>
      <c r="I7" s="103"/>
      <c r="J7" s="1">
        <f t="shared" si="0"/>
        <v>85</v>
      </c>
    </row>
    <row r="8" spans="2:10" ht="33" customHeight="1">
      <c r="B8" s="6" t="s">
        <v>21</v>
      </c>
      <c r="C8" s="103"/>
      <c r="D8" s="103">
        <v>1</v>
      </c>
      <c r="E8" s="103">
        <v>1</v>
      </c>
      <c r="F8" s="103">
        <v>45</v>
      </c>
      <c r="G8" s="103">
        <v>13</v>
      </c>
      <c r="H8" s="103"/>
      <c r="I8" s="103"/>
      <c r="J8" s="1">
        <f t="shared" si="0"/>
        <v>60</v>
      </c>
    </row>
    <row r="9" spans="2:10" ht="33" customHeight="1">
      <c r="B9" s="6" t="s">
        <v>22</v>
      </c>
      <c r="C9" s="103"/>
      <c r="D9" s="103">
        <v>5</v>
      </c>
      <c r="E9" s="103">
        <v>55</v>
      </c>
      <c r="F9" s="103">
        <v>14</v>
      </c>
      <c r="G9" s="103">
        <v>1</v>
      </c>
      <c r="H9" s="103"/>
      <c r="I9" s="103"/>
      <c r="J9" s="1">
        <f t="shared" si="0"/>
        <v>75</v>
      </c>
    </row>
    <row r="10" spans="2:10" ht="33" customHeight="1">
      <c r="B10" s="6" t="s">
        <v>23</v>
      </c>
      <c r="C10" s="103"/>
      <c r="D10" s="103">
        <v>6</v>
      </c>
      <c r="E10" s="103">
        <v>56</v>
      </c>
      <c r="F10" s="103">
        <v>14</v>
      </c>
      <c r="G10" s="103"/>
      <c r="H10" s="103"/>
      <c r="I10" s="103"/>
      <c r="J10" s="1">
        <f t="shared" si="0"/>
        <v>76</v>
      </c>
    </row>
    <row r="11" spans="2:10" ht="33" customHeight="1">
      <c r="B11" s="6" t="s">
        <v>24</v>
      </c>
      <c r="C11" s="103"/>
      <c r="D11" s="103"/>
      <c r="E11" s="103">
        <v>28</v>
      </c>
      <c r="F11" s="103">
        <v>14</v>
      </c>
      <c r="G11" s="103"/>
      <c r="H11" s="103"/>
      <c r="I11" s="103"/>
      <c r="J11" s="1">
        <f t="shared" si="0"/>
        <v>42</v>
      </c>
    </row>
    <row r="12" spans="2:10" ht="33" customHeight="1">
      <c r="B12" s="6" t="s">
        <v>25</v>
      </c>
      <c r="C12" s="103">
        <v>1</v>
      </c>
      <c r="D12" s="103">
        <v>25</v>
      </c>
      <c r="E12" s="103">
        <v>76</v>
      </c>
      <c r="F12" s="103">
        <v>69</v>
      </c>
      <c r="G12" s="103">
        <v>14</v>
      </c>
      <c r="H12" s="103">
        <v>2</v>
      </c>
      <c r="I12" s="103"/>
      <c r="J12" s="1">
        <f t="shared" si="0"/>
        <v>187</v>
      </c>
    </row>
    <row r="13" spans="2:10" ht="33" customHeight="1">
      <c r="B13" s="6" t="s">
        <v>26</v>
      </c>
      <c r="C13" s="103">
        <v>7</v>
      </c>
      <c r="D13" s="103">
        <v>49</v>
      </c>
      <c r="E13" s="103">
        <v>35</v>
      </c>
      <c r="F13" s="103">
        <v>6</v>
      </c>
      <c r="G13" s="103"/>
      <c r="H13" s="103"/>
      <c r="I13" s="103"/>
      <c r="J13" s="1">
        <f t="shared" si="0"/>
        <v>97</v>
      </c>
    </row>
    <row r="14" spans="2:10" ht="33" customHeight="1">
      <c r="B14" s="6" t="s">
        <v>27</v>
      </c>
      <c r="C14" s="103">
        <v>4</v>
      </c>
      <c r="D14" s="103">
        <v>20</v>
      </c>
      <c r="E14" s="103">
        <v>12</v>
      </c>
      <c r="F14" s="103">
        <v>18</v>
      </c>
      <c r="G14" s="103"/>
      <c r="H14" s="103"/>
      <c r="I14" s="103"/>
      <c r="J14" s="1">
        <f t="shared" si="0"/>
        <v>54</v>
      </c>
    </row>
    <row r="15" spans="2:10" ht="33" customHeight="1">
      <c r="B15" s="6" t="s">
        <v>201</v>
      </c>
      <c r="C15" s="103">
        <v>6</v>
      </c>
      <c r="D15" s="103">
        <v>41</v>
      </c>
      <c r="E15" s="103">
        <v>18</v>
      </c>
      <c r="F15" s="103">
        <v>10</v>
      </c>
      <c r="G15" s="103"/>
      <c r="H15" s="103"/>
      <c r="I15" s="103"/>
      <c r="J15" s="1">
        <f t="shared" si="0"/>
        <v>75</v>
      </c>
    </row>
    <row r="16" spans="2:10" ht="33" customHeight="1">
      <c r="B16" s="6" t="s">
        <v>202</v>
      </c>
      <c r="C16" s="103">
        <v>16</v>
      </c>
      <c r="D16" s="103">
        <v>37</v>
      </c>
      <c r="E16" s="103">
        <v>10</v>
      </c>
      <c r="F16" s="103">
        <v>19</v>
      </c>
      <c r="G16" s="103">
        <v>2</v>
      </c>
      <c r="H16" s="103"/>
      <c r="I16" s="103"/>
      <c r="J16" s="1">
        <f t="shared" si="0"/>
        <v>84</v>
      </c>
    </row>
    <row r="17" spans="2:10" ht="33" customHeight="1">
      <c r="B17" s="6" t="s">
        <v>28</v>
      </c>
      <c r="C17" s="103">
        <v>168</v>
      </c>
      <c r="D17" s="103">
        <v>37</v>
      </c>
      <c r="E17" s="103">
        <v>15</v>
      </c>
      <c r="F17" s="103">
        <v>11</v>
      </c>
      <c r="G17" s="103"/>
      <c r="H17" s="103"/>
      <c r="I17" s="103"/>
      <c r="J17" s="1">
        <f t="shared" si="0"/>
        <v>231</v>
      </c>
    </row>
    <row r="18" spans="2:10" ht="33" customHeight="1">
      <c r="B18" s="6" t="s">
        <v>29</v>
      </c>
      <c r="C18" s="103">
        <v>7</v>
      </c>
      <c r="D18" s="103">
        <v>17</v>
      </c>
      <c r="E18" s="103">
        <v>31</v>
      </c>
      <c r="F18" s="103">
        <v>11</v>
      </c>
      <c r="G18" s="103">
        <v>5</v>
      </c>
      <c r="H18" s="103"/>
      <c r="I18" s="103"/>
      <c r="J18" s="1">
        <f t="shared" si="0"/>
        <v>71</v>
      </c>
    </row>
    <row r="19" spans="2:10" ht="33" customHeight="1">
      <c r="B19" s="6" t="s">
        <v>30</v>
      </c>
      <c r="C19" s="103">
        <v>21</v>
      </c>
      <c r="D19" s="103">
        <v>32</v>
      </c>
      <c r="E19" s="103">
        <v>36</v>
      </c>
      <c r="F19" s="103">
        <v>28</v>
      </c>
      <c r="G19" s="103"/>
      <c r="H19" s="103"/>
      <c r="I19" s="103"/>
      <c r="J19" s="1">
        <f t="shared" si="0"/>
        <v>117</v>
      </c>
    </row>
    <row r="20" spans="2:10" ht="33" customHeight="1">
      <c r="B20" s="6" t="s">
        <v>31</v>
      </c>
      <c r="C20" s="103"/>
      <c r="D20" s="103">
        <v>3</v>
      </c>
      <c r="E20" s="103">
        <v>28</v>
      </c>
      <c r="F20" s="103">
        <v>3</v>
      </c>
      <c r="G20" s="103"/>
      <c r="H20" s="103"/>
      <c r="I20" s="103"/>
      <c r="J20" s="1">
        <f t="shared" si="0"/>
        <v>34</v>
      </c>
    </row>
    <row r="21" spans="2:10" ht="33" customHeight="1" thickBot="1">
      <c r="B21" s="2" t="s">
        <v>17</v>
      </c>
      <c r="C21" s="100">
        <f>SUM(C5:C20)</f>
        <v>231</v>
      </c>
      <c r="D21" s="100">
        <f t="shared" ref="D21:I21" si="1">SUM(D5:D20)</f>
        <v>276</v>
      </c>
      <c r="E21" s="100">
        <f t="shared" si="1"/>
        <v>439</v>
      </c>
      <c r="F21" s="100">
        <f t="shared" si="1"/>
        <v>569</v>
      </c>
      <c r="G21" s="100">
        <f t="shared" si="1"/>
        <v>110</v>
      </c>
      <c r="H21" s="100">
        <f t="shared" si="1"/>
        <v>7</v>
      </c>
      <c r="I21" s="100">
        <f t="shared" si="1"/>
        <v>3</v>
      </c>
      <c r="J21" s="101">
        <f>SUM(J5:J20)</f>
        <v>1635</v>
      </c>
    </row>
    <row r="22" spans="2:10" ht="33" customHeight="1" thickTop="1" thickBot="1">
      <c r="B22" s="102" t="s">
        <v>32</v>
      </c>
      <c r="C22" s="104">
        <f>C21/$J$21*100</f>
        <v>14.128440366972479</v>
      </c>
      <c r="D22" s="104">
        <f t="shared" ref="D22:J22" si="2">D21/$J$21*100</f>
        <v>16.88073394495413</v>
      </c>
      <c r="E22" s="104">
        <f t="shared" si="2"/>
        <v>26.850152905198776</v>
      </c>
      <c r="F22" s="104">
        <f t="shared" si="2"/>
        <v>34.801223241590215</v>
      </c>
      <c r="G22" s="104">
        <f t="shared" si="2"/>
        <v>6.7278287461773694</v>
      </c>
      <c r="H22" s="104">
        <f t="shared" si="2"/>
        <v>0.42813455657492355</v>
      </c>
      <c r="I22" s="104">
        <f t="shared" si="2"/>
        <v>0.1834862385321101</v>
      </c>
      <c r="J22" s="105">
        <f t="shared" si="2"/>
        <v>100</v>
      </c>
    </row>
  </sheetData>
  <mergeCells count="2">
    <mergeCell ref="B2:H2"/>
    <mergeCell ref="I2:J2"/>
  </mergeCells>
  <phoneticPr fontId="4" type="noConversion"/>
  <pageMargins left="0.39370078740157483" right="0.39370078740157483" top="0.39370078740157483" bottom="0.39370078740157483" header="0.31496062992125984" footer="0.31496062992125984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2</vt:i4>
      </vt:variant>
    </vt:vector>
  </HeadingPairs>
  <TitlesOfParts>
    <vt:vector size="4" baseType="lpstr">
      <vt:lpstr>시군별면허대수현황</vt:lpstr>
      <vt:lpstr>보유대수</vt:lpstr>
      <vt:lpstr>시군별면허대수현황!Print_Area</vt:lpstr>
      <vt:lpstr>시군별면허대수현황!Print_Titles</vt:lpstr>
    </vt:vector>
  </TitlesOfParts>
  <Company>Your Company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User</cp:lastModifiedBy>
  <cp:lastPrinted>2015-12-02T04:51:56Z</cp:lastPrinted>
  <dcterms:created xsi:type="dcterms:W3CDTF">2012-08-14T05:55:30Z</dcterms:created>
  <dcterms:modified xsi:type="dcterms:W3CDTF">2025-02-21T07:05:48Z</dcterms:modified>
</cp:coreProperties>
</file>